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5">'прил 6'!$A$1:$F$57</definedName>
  </definedNames>
  <calcPr calcId="145621"/>
</workbook>
</file>

<file path=xl/calcChain.xml><?xml version="1.0" encoding="utf-8"?>
<calcChain xmlns="http://schemas.openxmlformats.org/spreadsheetml/2006/main">
  <c r="D32" i="2" l="1"/>
  <c r="C32" i="2"/>
  <c r="D30" i="2"/>
  <c r="C30" i="2"/>
  <c r="C32" i="1"/>
  <c r="E23" i="7"/>
  <c r="F22" i="6" s="1"/>
  <c r="D23" i="7"/>
  <c r="E22" i="6" s="1"/>
  <c r="F45" i="8"/>
  <c r="F44" i="8" s="1"/>
  <c r="E45" i="8"/>
  <c r="E44" i="8" s="1"/>
  <c r="D27" i="4"/>
  <c r="E26" i="5" s="1"/>
  <c r="E52" i="3"/>
  <c r="C34" i="1" l="1"/>
  <c r="E24" i="7" l="1"/>
  <c r="E22" i="7" s="1"/>
  <c r="E21" i="7" s="1"/>
  <c r="E30" i="7"/>
  <c r="F29" i="6" s="1"/>
  <c r="E28" i="7"/>
  <c r="E27" i="7" s="1"/>
  <c r="E39" i="7"/>
  <c r="E38" i="7" s="1"/>
  <c r="E37" i="7"/>
  <c r="F36" i="6" s="1"/>
  <c r="E36" i="7"/>
  <c r="F35" i="6" s="1"/>
  <c r="E34" i="7"/>
  <c r="E33" i="7" s="1"/>
  <c r="E32" i="7"/>
  <c r="F31" i="6" s="1"/>
  <c r="E31" i="7"/>
  <c r="F30" i="6" s="1"/>
  <c r="D39" i="7"/>
  <c r="E38" i="6" s="1"/>
  <c r="E37" i="6" s="1"/>
  <c r="D37" i="7"/>
  <c r="E36" i="6" s="1"/>
  <c r="D36" i="7"/>
  <c r="E35" i="6" s="1"/>
  <c r="D34" i="7"/>
  <c r="E33" i="6" s="1"/>
  <c r="E32" i="6" s="1"/>
  <c r="D32" i="7"/>
  <c r="E31" i="6" s="1"/>
  <c r="D31" i="7"/>
  <c r="E30" i="6" s="1"/>
  <c r="D30" i="7"/>
  <c r="D28" i="7"/>
  <c r="E27" i="6" s="1"/>
  <c r="E26" i="6" s="1"/>
  <c r="D24" i="7"/>
  <c r="D22" i="7" s="1"/>
  <c r="D21" i="7" s="1"/>
  <c r="F52" i="8"/>
  <c r="F51" i="8" s="1"/>
  <c r="F50" i="8" s="1"/>
  <c r="F49" i="8" s="1"/>
  <c r="E52" i="8"/>
  <c r="E51" i="8" s="1"/>
  <c r="E50" i="8" s="1"/>
  <c r="E49" i="8" s="1"/>
  <c r="F37" i="8"/>
  <c r="F36" i="8" s="1"/>
  <c r="F35" i="8" s="1"/>
  <c r="F34" i="8" s="1"/>
  <c r="E37" i="8"/>
  <c r="E36" i="8" s="1"/>
  <c r="E35" i="8" s="1"/>
  <c r="E34" i="8" s="1"/>
  <c r="F32" i="8"/>
  <c r="F31" i="8" s="1"/>
  <c r="F30" i="8" s="1"/>
  <c r="E32" i="8"/>
  <c r="E31" i="8" s="1"/>
  <c r="E30" i="8" s="1"/>
  <c r="F26" i="8"/>
  <c r="F25" i="8" s="1"/>
  <c r="F24" i="8" s="1"/>
  <c r="E26" i="8"/>
  <c r="E25" i="8" s="1"/>
  <c r="E24" i="8" s="1"/>
  <c r="F22" i="8"/>
  <c r="F21" i="8" s="1"/>
  <c r="F20" i="8" s="1"/>
  <c r="E22" i="8"/>
  <c r="E21" i="8" s="1"/>
  <c r="E20" i="8" s="1"/>
  <c r="D33" i="7"/>
  <c r="D28" i="2"/>
  <c r="C28" i="2"/>
  <c r="D25" i="2"/>
  <c r="D23" i="2" s="1"/>
  <c r="C25" i="2"/>
  <c r="C23" i="2" s="1"/>
  <c r="D21" i="2"/>
  <c r="D20" i="2" s="1"/>
  <c r="D19" i="2" s="1"/>
  <c r="C21" i="2"/>
  <c r="C20" i="2"/>
  <c r="C30" i="1"/>
  <c r="C27" i="1"/>
  <c r="C25" i="1" s="1"/>
  <c r="C23" i="1"/>
  <c r="C21" i="1"/>
  <c r="C20" i="1" s="1"/>
  <c r="D38" i="4"/>
  <c r="D28" i="4"/>
  <c r="D26" i="4" s="1"/>
  <c r="C19" i="2" l="1"/>
  <c r="F23" i="6"/>
  <c r="F21" i="6" s="1"/>
  <c r="F20" i="6" s="1"/>
  <c r="F19" i="6" s="1"/>
  <c r="F18" i="6" s="1"/>
  <c r="E23" i="6"/>
  <c r="E21" i="6" s="1"/>
  <c r="D18" i="2"/>
  <c r="F43" i="8"/>
  <c r="F42" i="8" s="1"/>
  <c r="F41" i="8" s="1"/>
  <c r="F40" i="8" s="1"/>
  <c r="D27" i="7"/>
  <c r="D38" i="7"/>
  <c r="E43" i="8"/>
  <c r="E42" i="8" s="1"/>
  <c r="E41" i="8" s="1"/>
  <c r="E40" i="8" s="1"/>
  <c r="F33" i="6"/>
  <c r="F32" i="6" s="1"/>
  <c r="F27" i="6"/>
  <c r="F26" i="6" s="1"/>
  <c r="F38" i="6"/>
  <c r="F37" i="6" s="1"/>
  <c r="F34" i="6"/>
  <c r="D35" i="7"/>
  <c r="E35" i="7"/>
  <c r="E29" i="7"/>
  <c r="F28" i="6"/>
  <c r="D29" i="7"/>
  <c r="E29" i="6"/>
  <c r="E28" i="6" s="1"/>
  <c r="C18" i="2"/>
  <c r="E34" i="6"/>
  <c r="E19" i="8"/>
  <c r="F19" i="8"/>
  <c r="C19" i="1"/>
  <c r="C18" i="1" s="1"/>
  <c r="F18" i="8" l="1"/>
  <c r="E18" i="8"/>
  <c r="E20" i="6"/>
  <c r="E19" i="6" s="1"/>
  <c r="E18" i="6" s="1"/>
  <c r="E25" i="6"/>
  <c r="F25" i="6"/>
  <c r="E26" i="7"/>
  <c r="D26" i="7"/>
  <c r="E20" i="7"/>
  <c r="E19" i="7" s="1"/>
  <c r="D20" i="7"/>
  <c r="D19" i="7" s="1"/>
  <c r="E17" i="6" l="1"/>
  <c r="E16" i="6" s="1"/>
  <c r="F17" i="6"/>
  <c r="E18" i="7"/>
  <c r="F16" i="6"/>
  <c r="D18" i="7"/>
  <c r="D43" i="4"/>
  <c r="D42" i="4"/>
  <c r="D40" i="4"/>
  <c r="D39" i="4" s="1"/>
  <c r="E37" i="5"/>
  <c r="D37" i="4"/>
  <c r="D36" i="4"/>
  <c r="D34" i="4"/>
  <c r="D33" i="4" s="1"/>
  <c r="D31" i="4"/>
  <c r="D23" i="4"/>
  <c r="E22" i="3"/>
  <c r="E21" i="3" s="1"/>
  <c r="E20" i="3" s="1"/>
  <c r="E26" i="3"/>
  <c r="E25" i="3" s="1"/>
  <c r="E24" i="3" s="1"/>
  <c r="E32" i="3"/>
  <c r="E31" i="3" s="1"/>
  <c r="E30" i="3" s="1"/>
  <c r="E37" i="3"/>
  <c r="E36" i="3" s="1"/>
  <c r="E35" i="3" s="1"/>
  <c r="E34" i="3" s="1"/>
  <c r="E45" i="3"/>
  <c r="E44" i="3" s="1"/>
  <c r="E43" i="3" s="1"/>
  <c r="E42" i="3" s="1"/>
  <c r="E41" i="3" s="1"/>
  <c r="E40" i="3" s="1"/>
  <c r="E56" i="3"/>
  <c r="D22" i="4" l="1"/>
  <c r="D21" i="4" s="1"/>
  <c r="D20" i="4" s="1"/>
  <c r="E30" i="5"/>
  <c r="E29" i="5" s="1"/>
  <c r="E35" i="5"/>
  <c r="E41" i="5"/>
  <c r="E33" i="5"/>
  <c r="E32" i="5" s="1"/>
  <c r="E36" i="5"/>
  <c r="E39" i="5"/>
  <c r="E38" i="5" s="1"/>
  <c r="E42" i="5"/>
  <c r="E40" i="5" s="1"/>
  <c r="D30" i="4"/>
  <c r="E22" i="5"/>
  <c r="E21" i="5" s="1"/>
  <c r="E20" i="5" s="1"/>
  <c r="E19" i="5" s="1"/>
  <c r="E27" i="5"/>
  <c r="E25" i="5" s="1"/>
  <c r="D35" i="4"/>
  <c r="D41" i="4"/>
  <c r="E51" i="3"/>
  <c r="E50" i="3" s="1"/>
  <c r="E19" i="3"/>
  <c r="D32" i="4" l="1"/>
  <c r="E24" i="5"/>
  <c r="E23" i="5" s="1"/>
  <c r="E18" i="5" s="1"/>
  <c r="E34" i="5"/>
  <c r="E31" i="5" s="1"/>
  <c r="D25" i="4"/>
  <c r="D24" i="4" s="1"/>
  <c r="D19" i="4" s="1"/>
  <c r="E49" i="3"/>
  <c r="E48" i="3" s="1"/>
  <c r="E47" i="3" s="1"/>
  <c r="E18" i="3" s="1"/>
  <c r="D18" i="4" l="1"/>
  <c r="E17" i="5"/>
  <c r="E16" i="5" s="1"/>
</calcChain>
</file>

<file path=xl/sharedStrings.xml><?xml version="1.0" encoding="utf-8"?>
<sst xmlns="http://schemas.openxmlformats.org/spreadsheetml/2006/main" count="619" uniqueCount="157">
  <si>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</si>
  <si>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</si>
  <si>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</si>
  <si>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</si>
  <si>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</si>
  <si>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</si>
  <si>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</si>
  <si>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</si>
  <si>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</si>
  <si>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</si>
  <si>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</si>
  <si>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</si>
  <si>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</si>
  <si>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</si>
  <si>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</si>
  <si>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</si>
  <si>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</si>
  <si>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</si>
  <si>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</si>
  <si>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</si>
  <si>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</si>
  <si>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</si>
  <si>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</si>
  <si>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</si>
  <si>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</si>
  <si>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</si>
  <si>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</si>
  <si>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</si>
  <si>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</si>
  <si>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</si>
  <si>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</si>
  <si>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</si>
  <si>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</si>
  <si>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</si>
  <si>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</si>
  <si>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</si>
  <si>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</si>
  <si>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</si>
  <si>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</si>
  <si>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</si>
  <si>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</si>
  <si>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</si>
  <si>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</si>
  <si>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</si>
  <si>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</si>
  <si>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</si>
  <si>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</si>
  <si>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</si>
  <si>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</si>
  <si>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</si>
  <si>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</si>
  <si>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</si>
  <si>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</si>
  <si>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</si>
  <si>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</si>
  <si>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</si>
  <si>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</si>
  <si>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</si>
  <si>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</si>
  <si>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</si>
  <si>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</si>
  <si>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</si>
  <si>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</si>
  <si>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</si>
  <si>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</si>
  <si>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</si>
  <si>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</si>
  <si>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</si>
  <si>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</si>
  <si>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</si>
  <si>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</si>
  <si>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</si>
  <si>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</si>
  <si>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</si>
  <si>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</si>
  <si>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</si>
  <si>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</si>
  <si>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</si>
  <si>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</si>
  <si>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</si>
  <si>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</si>
  <si>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</si>
  <si>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</si>
  <si>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</si>
  <si>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</si>
  <si>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</si>
  <si>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</si>
  <si>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</si>
  <si>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</si>
  <si>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</si>
  <si>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</si>
  <si>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</si>
  <si>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</si>
  <si>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</si>
  <si>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</si>
  <si>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</si>
  <si>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</si>
  <si>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</si>
  <si>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</si>
  <si>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</si>
  <si>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</si>
  <si>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</si>
  <si>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</si>
  <si>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</si>
  <si>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</si>
  <si>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</si>
  <si>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</si>
  <si>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Шудекский сельсовет</t>
  </si>
  <si>
    <t xml:space="preserve">"О бюджете сельского поселения Шудекский сельсовет </t>
  </si>
  <si>
    <t>в бюджет сельского поселения Шудекский сельсовет муниципального района</t>
  </si>
  <si>
    <t>Т.В.Сайфутдинова</t>
  </si>
  <si>
    <t xml:space="preserve">Распределение бюджетных ассигнований сельского поселения Шудекский сельсовет муниципального </t>
  </si>
  <si>
    <t>Администрация сельского поселения Шудекский сельсовет муниципального района Янаульский район Республики Башкортостан</t>
  </si>
  <si>
    <t>Приложение № 9 к решению</t>
  </si>
  <si>
    <t>Приложение №8 к решению</t>
  </si>
  <si>
    <t>Приложение № 6 к решению</t>
  </si>
  <si>
    <t>Приложение № 10 к решению</t>
  </si>
  <si>
    <t xml:space="preserve">Ведомственная структура расходов бюджета сельского поселения Шудекский сельсовет  </t>
  </si>
  <si>
    <t>Приложение № 7 к решению</t>
  </si>
  <si>
    <t>Приложение № 5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</si>
  <si>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</si>
  <si>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</si>
  <si>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2 02 35118 10 0000 150</t>
  </si>
  <si>
    <t>2 02 49999 10 7404 150</t>
  </si>
  <si>
    <t>2022 год</t>
  </si>
  <si>
    <t>31 2 02 06050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</si>
  <si>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</si>
  <si>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2021год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</si>
  <si>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</si>
  <si>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</si>
  <si>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Республики  Башкортостан на 2021 год и  на плановый</t>
  </si>
  <si>
    <t>период 2022 и 2023 годов"</t>
  </si>
  <si>
    <t>Янаульский район Республики Башкортостан на 2021 год</t>
  </si>
  <si>
    <t>Республики  Башкортостан на 2021год и  на плановый</t>
  </si>
  <si>
    <t>Янаульский район Республики Башкортостан на плановый период 2022 и 2023 годов</t>
  </si>
  <si>
    <t>2023 год</t>
  </si>
  <si>
    <t>района Янаульский район Республики Башкортостан на 2021год по разделам,подразделам,</t>
  </si>
  <si>
    <t>района Янаульский район Республики Башкортостан на 2021 год</t>
  </si>
  <si>
    <t>период 2022и 2023годов"</t>
  </si>
  <si>
    <t>муниципального района Янаульский район Республики Башкортостан  на  2021 год</t>
  </si>
  <si>
    <t>района Янаульский район Республики Башкортостан на плановый период 2022 и 2023 годы по разделам,подразделам,</t>
  </si>
  <si>
    <t>2022год</t>
  </si>
  <si>
    <t>муниципального района Янаульский район Республики Башкортостан  на плановый период 2022 и 2023годы</t>
  </si>
  <si>
    <t>период 2022 и 2023годов"</t>
  </si>
  <si>
    <t>района Янаульский район Республики Башкортостан на плановый период 2022 и 2023 годы</t>
  </si>
  <si>
    <t>49 0 00 00000</t>
  </si>
  <si>
    <t>49 0 01 02030</t>
  </si>
  <si>
    <t>49 0 01 02040</t>
  </si>
  <si>
    <t>49 0 01 51180</t>
  </si>
  <si>
    <t>Муниципальная программа «Совершенствование деятельности органов местного самоуправления сельского поселения Шудекский сельсовет муниципального района Янаульский район Республики Башкортостан на 2021-2023 годы»</t>
  </si>
  <si>
    <t>Муниципальная программа «Благоустройство населенных пунктов сельского поселения Шудекский сельсовет муниципального района Янаульский район Республики Башкортостан на 2021-2023 годы»</t>
  </si>
  <si>
    <t>Республики  Башкортостан от 21  декабря 2020 г.№126/18</t>
  </si>
  <si>
    <t>Республики  Башкортостан от 21декабря 2020 г.№126/18</t>
  </si>
  <si>
    <t>Республики  Башкортостан от 21лекабря 2020 г.№126/18</t>
  </si>
  <si>
    <t>Республики  Башкортостан от21  декабря 2020 г.№126/18</t>
  </si>
  <si>
    <t>Республики  Башкортостан от21  декабря 2020г.№126/18</t>
  </si>
  <si>
    <t>Республики  Башкортостан от 21  декабря 2020г.№126/18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</si>
</sst>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4" fontId="7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zoomScale="75" zoomScaleNormal="75" workbookViewId="0">
      <selection activeCell="B4" sqref="B4:C4"/>
    </sheetView>
  </sheetViews>
  <sheetFormatPr defaultRowHeight="15" x14ac:dyDescent="0.25"/>
  <cols>
    <col min="1" max="1" width="28.85546875" customWidth="1"/>
    <col min="2" max="2" width="72" customWidth="1"/>
    <col min="3" max="3" width="17.140625" customWidth="1"/>
  </cols>
  <sheetData>
    <row r="1" spans="1:3" ht="15.75" x14ac:dyDescent="0.25">
      <c r="A1" s="1"/>
      <c r="B1" s="81" t="s">
        <v>34</v>
      </c>
      <c r="C1" s="81"/>
    </row>
    <row r="2" spans="1:3" ht="15.75" x14ac:dyDescent="0.25">
      <c r="A2" s="1"/>
      <c r="B2" s="81" t="s">
        <v>107</v>
      </c>
      <c r="C2" s="81"/>
    </row>
    <row r="3" spans="1:3" ht="15.75" x14ac:dyDescent="0.25">
      <c r="A3" s="1"/>
      <c r="B3" s="81" t="s">
        <v>35</v>
      </c>
      <c r="C3" s="81"/>
    </row>
    <row r="4" spans="1:3" ht="15.75" x14ac:dyDescent="0.25">
      <c r="A4" s="1"/>
      <c r="B4" s="81" t="s">
        <v>156</v>
      </c>
      <c r="C4" s="81"/>
    </row>
    <row r="5" spans="1:3" ht="15.75" x14ac:dyDescent="0.25">
      <c r="A5" s="1"/>
      <c r="B5" s="81" t="s">
        <v>108</v>
      </c>
      <c r="C5" s="81"/>
    </row>
    <row r="6" spans="1:3" ht="15.75" x14ac:dyDescent="0.25">
      <c r="A6" s="1"/>
      <c r="B6" s="81" t="s">
        <v>35</v>
      </c>
      <c r="C6" s="81"/>
    </row>
    <row r="7" spans="1:3" ht="15.75" x14ac:dyDescent="0.25">
      <c r="A7" s="1"/>
      <c r="B7" s="81" t="s">
        <v>130</v>
      </c>
      <c r="C7" s="81"/>
    </row>
    <row r="8" spans="1:3" ht="15.75" x14ac:dyDescent="0.25">
      <c r="A8" s="1"/>
      <c r="B8" s="81" t="s">
        <v>131</v>
      </c>
      <c r="C8" s="81"/>
    </row>
    <row r="9" spans="1:3" ht="15.75" x14ac:dyDescent="0.25">
      <c r="A9" s="1"/>
      <c r="B9" s="37"/>
      <c r="C9" s="37"/>
    </row>
    <row r="10" spans="1:3" ht="18.75" x14ac:dyDescent="0.3">
      <c r="A10" s="1"/>
      <c r="B10" s="38" t="s">
        <v>36</v>
      </c>
      <c r="C10" s="37"/>
    </row>
    <row r="11" spans="1:3" ht="18.75" x14ac:dyDescent="0.3">
      <c r="A11" s="1"/>
      <c r="B11" s="38" t="s">
        <v>109</v>
      </c>
      <c r="C11" s="37"/>
    </row>
    <row r="12" spans="1:3" ht="18.75" x14ac:dyDescent="0.3">
      <c r="A12" s="1"/>
      <c r="B12" s="59" t="s">
        <v>132</v>
      </c>
      <c r="C12" s="4"/>
    </row>
    <row r="13" spans="1:3" x14ac:dyDescent="0.25">
      <c r="A13" s="1"/>
      <c r="B13" s="2"/>
      <c r="C13" s="1"/>
    </row>
    <row r="14" spans="1:3" ht="15.75" thickBot="1" x14ac:dyDescent="0.3">
      <c r="A14" s="1"/>
      <c r="B14" s="2"/>
      <c r="C14" s="1" t="s">
        <v>37</v>
      </c>
    </row>
    <row r="15" spans="1:3" ht="63.75" customHeight="1" x14ac:dyDescent="0.25">
      <c r="A15" s="82" t="s">
        <v>0</v>
      </c>
      <c r="B15" s="82" t="s">
        <v>1</v>
      </c>
      <c r="C15" s="82" t="s">
        <v>2</v>
      </c>
    </row>
    <row r="16" spans="1:3" x14ac:dyDescent="0.25">
      <c r="A16" s="83"/>
      <c r="B16" s="83"/>
      <c r="C16" s="83"/>
    </row>
    <row r="17" spans="1:3" ht="15.75" thickBot="1" x14ac:dyDescent="0.3">
      <c r="A17" s="84"/>
      <c r="B17" s="84"/>
      <c r="C17" s="84"/>
    </row>
    <row r="18" spans="1:3" ht="16.5" thickBot="1" x14ac:dyDescent="0.3">
      <c r="A18" s="9"/>
      <c r="B18" s="10" t="s">
        <v>3</v>
      </c>
      <c r="C18" s="65">
        <f>C19+C34</f>
        <v>4177100</v>
      </c>
    </row>
    <row r="19" spans="1:3" ht="20.25" customHeight="1" thickBot="1" x14ac:dyDescent="0.3">
      <c r="A19" s="15" t="s">
        <v>4</v>
      </c>
      <c r="B19" s="16" t="s">
        <v>5</v>
      </c>
      <c r="C19" s="66">
        <f>C20+C23+C25+C30+C32</f>
        <v>656000</v>
      </c>
    </row>
    <row r="20" spans="1:3" ht="21.75" customHeight="1" thickBot="1" x14ac:dyDescent="0.3">
      <c r="A20" s="15" t="s">
        <v>6</v>
      </c>
      <c r="B20" s="16" t="s">
        <v>7</v>
      </c>
      <c r="C20" s="66">
        <f>C21</f>
        <v>40000</v>
      </c>
    </row>
    <row r="21" spans="1:3" ht="22.5" customHeight="1" thickBot="1" x14ac:dyDescent="0.3">
      <c r="A21" s="13" t="s">
        <v>8</v>
      </c>
      <c r="B21" s="14" t="s">
        <v>9</v>
      </c>
      <c r="C21" s="67">
        <f>C22</f>
        <v>40000</v>
      </c>
    </row>
    <row r="22" spans="1:3" ht="95.25" customHeight="1" thickBot="1" x14ac:dyDescent="0.3">
      <c r="A22" s="17" t="s">
        <v>10</v>
      </c>
      <c r="B22" s="17" t="s">
        <v>11</v>
      </c>
      <c r="C22" s="68">
        <v>40000</v>
      </c>
    </row>
    <row r="23" spans="1:3" ht="27" customHeight="1" thickBot="1" x14ac:dyDescent="0.3">
      <c r="A23" s="18" t="s">
        <v>12</v>
      </c>
      <c r="B23" s="19" t="s">
        <v>13</v>
      </c>
      <c r="C23" s="69">
        <f>C24</f>
        <v>0</v>
      </c>
    </row>
    <row r="24" spans="1:3" ht="19.5" customHeight="1" x14ac:dyDescent="0.25">
      <c r="A24" s="12" t="s">
        <v>14</v>
      </c>
      <c r="B24" s="20" t="s">
        <v>15</v>
      </c>
      <c r="C24" s="70"/>
    </row>
    <row r="25" spans="1:3" ht="30" customHeight="1" thickBot="1" x14ac:dyDescent="0.3">
      <c r="A25" s="15" t="s">
        <v>16</v>
      </c>
      <c r="B25" s="16" t="s">
        <v>17</v>
      </c>
      <c r="C25" s="66">
        <f>C26+C27</f>
        <v>586000</v>
      </c>
    </row>
    <row r="26" spans="1:3" ht="51" customHeight="1" thickBot="1" x14ac:dyDescent="0.3">
      <c r="A26" s="9" t="s">
        <v>18</v>
      </c>
      <c r="B26" s="11" t="s">
        <v>19</v>
      </c>
      <c r="C26" s="71">
        <v>80000</v>
      </c>
    </row>
    <row r="27" spans="1:3" ht="26.25" customHeight="1" thickBot="1" x14ac:dyDescent="0.3">
      <c r="A27" s="13" t="s">
        <v>20</v>
      </c>
      <c r="B27" s="14" t="s">
        <v>21</v>
      </c>
      <c r="C27" s="67">
        <f>C28+C29</f>
        <v>506000</v>
      </c>
    </row>
    <row r="28" spans="1:3" ht="43.5" customHeight="1" thickBot="1" x14ac:dyDescent="0.3">
      <c r="A28" s="9" t="s">
        <v>22</v>
      </c>
      <c r="B28" s="11" t="s">
        <v>23</v>
      </c>
      <c r="C28" s="71">
        <v>206000</v>
      </c>
    </row>
    <row r="29" spans="1:3" ht="42.75" customHeight="1" thickBot="1" x14ac:dyDescent="0.3">
      <c r="A29" s="9" t="s">
        <v>24</v>
      </c>
      <c r="B29" s="11" t="s">
        <v>25</v>
      </c>
      <c r="C29" s="71">
        <v>300000</v>
      </c>
    </row>
    <row r="30" spans="1:3" ht="25.5" customHeight="1" thickBot="1" x14ac:dyDescent="0.3">
      <c r="A30" s="18" t="s">
        <v>26</v>
      </c>
      <c r="B30" s="18" t="s">
        <v>27</v>
      </c>
      <c r="C30" s="69">
        <f>C31</f>
        <v>1000</v>
      </c>
    </row>
    <row r="31" spans="1:3" ht="81" customHeight="1" x14ac:dyDescent="0.25">
      <c r="A31" s="30" t="s">
        <v>28</v>
      </c>
      <c r="B31" s="31" t="s">
        <v>29</v>
      </c>
      <c r="C31" s="72">
        <v>1000</v>
      </c>
    </row>
    <row r="32" spans="1:3" ht="55.5" customHeight="1" x14ac:dyDescent="0.25">
      <c r="A32" s="21" t="s">
        <v>90</v>
      </c>
      <c r="B32" s="22" t="s">
        <v>30</v>
      </c>
      <c r="C32" s="73">
        <f>C33</f>
        <v>29000</v>
      </c>
    </row>
    <row r="33" spans="1:3" ht="68.25" customHeight="1" thickBot="1" x14ac:dyDescent="0.3">
      <c r="A33" s="12" t="s">
        <v>105</v>
      </c>
      <c r="B33" s="20" t="s">
        <v>106</v>
      </c>
      <c r="C33" s="74">
        <v>29000</v>
      </c>
    </row>
    <row r="34" spans="1:3" ht="21.75" customHeight="1" thickBot="1" x14ac:dyDescent="0.3">
      <c r="A34" s="18" t="s">
        <v>31</v>
      </c>
      <c r="B34" s="23" t="s">
        <v>32</v>
      </c>
      <c r="C34" s="75">
        <f>C35+C36+C37</f>
        <v>3521100</v>
      </c>
    </row>
    <row r="35" spans="1:3" ht="32.25" customHeight="1" thickBot="1" x14ac:dyDescent="0.3">
      <c r="A35" s="9" t="s">
        <v>128</v>
      </c>
      <c r="B35" s="10" t="s">
        <v>129</v>
      </c>
      <c r="C35" s="76">
        <v>2916200</v>
      </c>
    </row>
    <row r="36" spans="1:3" ht="54" customHeight="1" thickBot="1" x14ac:dyDescent="0.3">
      <c r="A36" s="9" t="s">
        <v>122</v>
      </c>
      <c r="B36" s="10" t="s">
        <v>33</v>
      </c>
      <c r="C36" s="76">
        <v>104900</v>
      </c>
    </row>
    <row r="37" spans="1:3" ht="79.5" thickBot="1" x14ac:dyDescent="0.3">
      <c r="A37" s="12" t="s">
        <v>123</v>
      </c>
      <c r="B37" s="20" t="s">
        <v>120</v>
      </c>
      <c r="C37" s="76">
        <v>500000</v>
      </c>
    </row>
    <row r="40" spans="1:3" x14ac:dyDescent="0.25">
      <c r="A40" s="5" t="s">
        <v>38</v>
      </c>
      <c r="B40" s="7" t="s">
        <v>110</v>
      </c>
    </row>
  </sheetData>
  <mergeCells count="11">
    <mergeCell ref="B6:C6"/>
    <mergeCell ref="B7:C7"/>
    <mergeCell ref="B8:C8"/>
    <mergeCell ref="A15:A17"/>
    <mergeCell ref="B15:B17"/>
    <mergeCell ref="C15:C1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B4" sqref="B4:D4"/>
    </sheetView>
  </sheetViews>
  <sheetFormatPr defaultRowHeight="15" x14ac:dyDescent="0.25"/>
  <cols>
    <col min="1" max="1" width="30.85546875" customWidth="1"/>
    <col min="2" max="2" width="66" customWidth="1"/>
    <col min="3" max="3" width="17.140625" customWidth="1"/>
    <col min="4" max="4" width="16" customWidth="1"/>
  </cols>
  <sheetData>
    <row r="1" spans="1:4" ht="15.75" x14ac:dyDescent="0.25">
      <c r="A1" s="1"/>
      <c r="B1" s="81" t="s">
        <v>39</v>
      </c>
      <c r="C1" s="81"/>
      <c r="D1" s="81"/>
    </row>
    <row r="2" spans="1:4" ht="15.75" x14ac:dyDescent="0.25">
      <c r="A2" s="1"/>
      <c r="B2" s="81" t="s">
        <v>107</v>
      </c>
      <c r="C2" s="81"/>
      <c r="D2" s="81"/>
    </row>
    <row r="3" spans="1:4" ht="15.75" x14ac:dyDescent="0.25">
      <c r="A3" s="1"/>
      <c r="B3" s="81" t="s">
        <v>35</v>
      </c>
      <c r="C3" s="81"/>
      <c r="D3" s="81"/>
    </row>
    <row r="4" spans="1:4" ht="15.75" x14ac:dyDescent="0.25">
      <c r="A4" s="1"/>
      <c r="B4" s="81" t="s">
        <v>155</v>
      </c>
      <c r="C4" s="81"/>
      <c r="D4" s="81"/>
    </row>
    <row r="5" spans="1:4" ht="15.75" x14ac:dyDescent="0.25">
      <c r="A5" s="1"/>
      <c r="B5" s="81" t="s">
        <v>108</v>
      </c>
      <c r="C5" s="81"/>
      <c r="D5" s="81"/>
    </row>
    <row r="6" spans="1:4" ht="15.75" x14ac:dyDescent="0.25">
      <c r="A6" s="1"/>
      <c r="B6" s="81" t="s">
        <v>35</v>
      </c>
      <c r="C6" s="81"/>
      <c r="D6" s="81"/>
    </row>
    <row r="7" spans="1:4" ht="15.75" x14ac:dyDescent="0.25">
      <c r="A7" s="1"/>
      <c r="B7" s="81" t="s">
        <v>133</v>
      </c>
      <c r="C7" s="81"/>
      <c r="D7" s="81"/>
    </row>
    <row r="8" spans="1:4" ht="15.75" x14ac:dyDescent="0.25">
      <c r="A8" s="1"/>
      <c r="B8" s="81" t="s">
        <v>131</v>
      </c>
      <c r="C8" s="81"/>
      <c r="D8" s="81"/>
    </row>
    <row r="9" spans="1:4" x14ac:dyDescent="0.25">
      <c r="A9" s="1"/>
      <c r="B9" s="7"/>
      <c r="C9" s="7"/>
    </row>
    <row r="10" spans="1:4" ht="18.75" customHeight="1" x14ac:dyDescent="0.3">
      <c r="A10" s="1"/>
      <c r="B10" s="35" t="s">
        <v>36</v>
      </c>
      <c r="C10" s="34"/>
    </row>
    <row r="11" spans="1:4" ht="18.75" customHeight="1" x14ac:dyDescent="0.3">
      <c r="A11" s="88" t="s">
        <v>109</v>
      </c>
      <c r="B11" s="88"/>
      <c r="C11" s="88"/>
      <c r="D11" s="88"/>
    </row>
    <row r="12" spans="1:4" ht="18.75" customHeight="1" x14ac:dyDescent="0.3">
      <c r="A12" s="88" t="s">
        <v>134</v>
      </c>
      <c r="B12" s="88"/>
      <c r="C12" s="88"/>
      <c r="D12" s="88"/>
    </row>
    <row r="13" spans="1:4" x14ac:dyDescent="0.25">
      <c r="A13" s="1"/>
      <c r="B13" s="2"/>
      <c r="C13" s="1"/>
    </row>
    <row r="14" spans="1:4" ht="15.75" thickBot="1" x14ac:dyDescent="0.3">
      <c r="A14" s="1"/>
      <c r="B14" s="2"/>
      <c r="C14" s="89" t="s">
        <v>37</v>
      </c>
      <c r="D14" s="89"/>
    </row>
    <row r="15" spans="1:4" x14ac:dyDescent="0.25">
      <c r="A15" s="85" t="s">
        <v>0</v>
      </c>
      <c r="B15" s="85" t="s">
        <v>1</v>
      </c>
      <c r="C15" s="85" t="s">
        <v>124</v>
      </c>
      <c r="D15" s="85" t="s">
        <v>135</v>
      </c>
    </row>
    <row r="16" spans="1:4" x14ac:dyDescent="0.25">
      <c r="A16" s="86"/>
      <c r="B16" s="86"/>
      <c r="C16" s="86"/>
      <c r="D16" s="86"/>
    </row>
    <row r="17" spans="1:4" ht="15.75" thickBot="1" x14ac:dyDescent="0.3">
      <c r="A17" s="87"/>
      <c r="B17" s="87"/>
      <c r="C17" s="87"/>
      <c r="D17" s="87"/>
    </row>
    <row r="18" spans="1:4" ht="17.25" thickBot="1" x14ac:dyDescent="0.3">
      <c r="A18" s="13"/>
      <c r="B18" s="24" t="s">
        <v>3</v>
      </c>
      <c r="C18" s="66">
        <f>C19+C32</f>
        <v>3815800</v>
      </c>
      <c r="D18" s="66">
        <f>D19+D32</f>
        <v>4002400</v>
      </c>
    </row>
    <row r="19" spans="1:4" ht="17.25" thickBot="1" x14ac:dyDescent="0.3">
      <c r="A19" s="15" t="s">
        <v>4</v>
      </c>
      <c r="B19" s="16" t="s">
        <v>5</v>
      </c>
      <c r="C19" s="66">
        <f>C20+C23+C28+C30</f>
        <v>699000</v>
      </c>
      <c r="D19" s="66">
        <f>D20+D23+D28+D30</f>
        <v>719000</v>
      </c>
    </row>
    <row r="20" spans="1:4" ht="17.25" thickBot="1" x14ac:dyDescent="0.3">
      <c r="A20" s="15" t="s">
        <v>6</v>
      </c>
      <c r="B20" s="16" t="s">
        <v>7</v>
      </c>
      <c r="C20" s="66">
        <f>C21</f>
        <v>40000</v>
      </c>
      <c r="D20" s="66">
        <f>D21</f>
        <v>40000</v>
      </c>
    </row>
    <row r="21" spans="1:4" ht="17.25" thickBot="1" x14ac:dyDescent="0.3">
      <c r="A21" s="13" t="s">
        <v>8</v>
      </c>
      <c r="B21" s="14" t="s">
        <v>9</v>
      </c>
      <c r="C21" s="67">
        <f>C22</f>
        <v>40000</v>
      </c>
      <c r="D21" s="67">
        <f>D22</f>
        <v>40000</v>
      </c>
    </row>
    <row r="22" spans="1:4" ht="88.5" customHeight="1" thickBot="1" x14ac:dyDescent="0.3">
      <c r="A22" s="17" t="s">
        <v>10</v>
      </c>
      <c r="B22" s="17" t="s">
        <v>11</v>
      </c>
      <c r="C22" s="68">
        <v>40000</v>
      </c>
      <c r="D22" s="68">
        <v>40000</v>
      </c>
    </row>
    <row r="23" spans="1:4" ht="22.5" customHeight="1" thickBot="1" x14ac:dyDescent="0.3">
      <c r="A23" s="18" t="s">
        <v>16</v>
      </c>
      <c r="B23" s="23" t="s">
        <v>17</v>
      </c>
      <c r="C23" s="75">
        <f>C24+C25</f>
        <v>628000</v>
      </c>
      <c r="D23" s="75">
        <f>D24+D25</f>
        <v>649000</v>
      </c>
    </row>
    <row r="24" spans="1:4" ht="57" customHeight="1" x14ac:dyDescent="0.25">
      <c r="A24" s="30" t="s">
        <v>18</v>
      </c>
      <c r="B24" s="31" t="s">
        <v>19</v>
      </c>
      <c r="C24" s="72">
        <v>120000</v>
      </c>
      <c r="D24" s="72">
        <v>137000</v>
      </c>
    </row>
    <row r="25" spans="1:4" ht="21" customHeight="1" x14ac:dyDescent="0.25">
      <c r="A25" s="27" t="s">
        <v>20</v>
      </c>
      <c r="B25" s="28" t="s">
        <v>21</v>
      </c>
      <c r="C25" s="74">
        <f>C26+C27</f>
        <v>508000</v>
      </c>
      <c r="D25" s="74">
        <f>D26+D27</f>
        <v>512000</v>
      </c>
    </row>
    <row r="26" spans="1:4" ht="37.5" customHeight="1" x14ac:dyDescent="0.25">
      <c r="A26" s="12" t="s">
        <v>22</v>
      </c>
      <c r="B26" s="20" t="s">
        <v>23</v>
      </c>
      <c r="C26" s="70">
        <v>228000</v>
      </c>
      <c r="D26" s="70">
        <v>228000</v>
      </c>
    </row>
    <row r="27" spans="1:4" ht="45.75" customHeight="1" x14ac:dyDescent="0.25">
      <c r="A27" s="12" t="s">
        <v>24</v>
      </c>
      <c r="B27" s="20" t="s">
        <v>25</v>
      </c>
      <c r="C27" s="70">
        <v>280000</v>
      </c>
      <c r="D27" s="70">
        <v>284000</v>
      </c>
    </row>
    <row r="28" spans="1:4" ht="21" customHeight="1" x14ac:dyDescent="0.25">
      <c r="A28" s="25" t="s">
        <v>89</v>
      </c>
      <c r="B28" s="26" t="s">
        <v>27</v>
      </c>
      <c r="C28" s="73">
        <f>C29</f>
        <v>1000</v>
      </c>
      <c r="D28" s="73">
        <f>D29</f>
        <v>0</v>
      </c>
    </row>
    <row r="29" spans="1:4" ht="76.5" customHeight="1" thickBot="1" x14ac:dyDescent="0.3">
      <c r="A29" s="29" t="s">
        <v>28</v>
      </c>
      <c r="B29" s="32" t="s">
        <v>29</v>
      </c>
      <c r="C29" s="77">
        <v>1000</v>
      </c>
      <c r="D29" s="77">
        <v>0</v>
      </c>
    </row>
    <row r="30" spans="1:4" ht="63" customHeight="1" thickBot="1" x14ac:dyDescent="0.3">
      <c r="A30" s="33" t="s">
        <v>91</v>
      </c>
      <c r="B30" s="19" t="s">
        <v>30</v>
      </c>
      <c r="C30" s="69">
        <f>C31</f>
        <v>30000</v>
      </c>
      <c r="D30" s="69">
        <f>D31</f>
        <v>30000</v>
      </c>
    </row>
    <row r="31" spans="1:4" ht="63" customHeight="1" thickBot="1" x14ac:dyDescent="0.3">
      <c r="A31" s="30" t="s">
        <v>105</v>
      </c>
      <c r="B31" s="31" t="s">
        <v>106</v>
      </c>
      <c r="C31" s="78">
        <v>30000</v>
      </c>
      <c r="D31" s="78">
        <v>30000</v>
      </c>
    </row>
    <row r="32" spans="1:4" ht="36.75" customHeight="1" thickBot="1" x14ac:dyDescent="0.3">
      <c r="A32" s="18" t="s">
        <v>31</v>
      </c>
      <c r="B32" s="23" t="s">
        <v>32</v>
      </c>
      <c r="C32" s="75">
        <f>C33+C34</f>
        <v>3116800</v>
      </c>
      <c r="D32" s="75">
        <f>D33+D34</f>
        <v>3283400</v>
      </c>
    </row>
    <row r="33" spans="1:4" ht="48" customHeight="1" thickBot="1" x14ac:dyDescent="0.3">
      <c r="A33" s="9" t="s">
        <v>128</v>
      </c>
      <c r="B33" s="10" t="s">
        <v>129</v>
      </c>
      <c r="C33" s="76">
        <v>3012200</v>
      </c>
      <c r="D33" s="76">
        <v>3174500</v>
      </c>
    </row>
    <row r="34" spans="1:4" ht="52.5" customHeight="1" thickBot="1" x14ac:dyDescent="0.3">
      <c r="A34" s="9" t="s">
        <v>122</v>
      </c>
      <c r="B34" s="10" t="s">
        <v>33</v>
      </c>
      <c r="C34" s="76">
        <v>104600</v>
      </c>
      <c r="D34" s="76">
        <v>108900</v>
      </c>
    </row>
    <row r="37" spans="1:4" x14ac:dyDescent="0.25">
      <c r="A37" s="5" t="s">
        <v>38</v>
      </c>
      <c r="B37" s="6"/>
      <c r="C37" s="7" t="s">
        <v>110</v>
      </c>
    </row>
  </sheetData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BreakPreview" zoomScale="60" zoomScaleNormal="100" workbookViewId="0">
      <selection activeCell="N23" sqref="N23"/>
    </sheetView>
  </sheetViews>
  <sheetFormatPr defaultRowHeight="15" x14ac:dyDescent="0.25"/>
  <cols>
    <col min="1" max="1" width="32.28515625" customWidth="1"/>
    <col min="3" max="3" width="19" customWidth="1"/>
    <col min="4" max="4" width="9.140625" customWidth="1"/>
    <col min="5" max="5" width="33.140625" customWidth="1"/>
  </cols>
  <sheetData>
    <row r="1" spans="1:5" x14ac:dyDescent="0.25">
      <c r="C1" s="91" t="s">
        <v>119</v>
      </c>
      <c r="D1" s="91"/>
      <c r="E1" s="91"/>
    </row>
    <row r="2" spans="1:5" x14ac:dyDescent="0.25">
      <c r="C2" s="91" t="s">
        <v>107</v>
      </c>
      <c r="D2" s="91"/>
      <c r="E2" s="91"/>
    </row>
    <row r="3" spans="1:5" x14ac:dyDescent="0.25">
      <c r="C3" s="91" t="s">
        <v>35</v>
      </c>
      <c r="D3" s="91"/>
      <c r="E3" s="91"/>
    </row>
    <row r="4" spans="1:5" x14ac:dyDescent="0.25">
      <c r="C4" s="91" t="s">
        <v>153</v>
      </c>
      <c r="D4" s="91"/>
      <c r="E4" s="91"/>
    </row>
    <row r="5" spans="1:5" x14ac:dyDescent="0.25">
      <c r="C5" s="91" t="s">
        <v>108</v>
      </c>
      <c r="D5" s="91"/>
      <c r="E5" s="91"/>
    </row>
    <row r="6" spans="1:5" ht="15.75" customHeight="1" x14ac:dyDescent="0.25">
      <c r="C6" s="91" t="s">
        <v>35</v>
      </c>
      <c r="D6" s="91"/>
      <c r="E6" s="91"/>
    </row>
    <row r="7" spans="1:5" x14ac:dyDescent="0.25">
      <c r="C7" s="91" t="s">
        <v>130</v>
      </c>
      <c r="D7" s="91"/>
      <c r="E7" s="91"/>
    </row>
    <row r="8" spans="1:5" x14ac:dyDescent="0.25">
      <c r="C8" s="91" t="s">
        <v>131</v>
      </c>
      <c r="D8" s="91"/>
      <c r="E8" s="91"/>
    </row>
    <row r="10" spans="1:5" ht="15.75" x14ac:dyDescent="0.25">
      <c r="A10" s="92" t="s">
        <v>111</v>
      </c>
      <c r="B10" s="92"/>
      <c r="C10" s="92"/>
      <c r="D10" s="92"/>
      <c r="E10" s="92"/>
    </row>
    <row r="11" spans="1:5" ht="15.75" x14ac:dyDescent="0.25">
      <c r="A11" s="93" t="s">
        <v>136</v>
      </c>
      <c r="B11" s="93"/>
      <c r="C11" s="93"/>
      <c r="D11" s="93"/>
      <c r="E11" s="93"/>
    </row>
    <row r="12" spans="1:5" ht="15.75" x14ac:dyDescent="0.25">
      <c r="A12" s="93" t="s">
        <v>86</v>
      </c>
      <c r="B12" s="93"/>
      <c r="C12" s="93"/>
      <c r="D12" s="93"/>
      <c r="E12" s="93"/>
    </row>
    <row r="13" spans="1:5" ht="15.75" x14ac:dyDescent="0.25">
      <c r="A13" s="93" t="s">
        <v>85</v>
      </c>
      <c r="B13" s="93"/>
      <c r="C13" s="93"/>
      <c r="D13" s="93"/>
      <c r="E13" s="93"/>
    </row>
    <row r="14" spans="1:5" x14ac:dyDescent="0.25">
      <c r="A14" s="1"/>
      <c r="B14" s="1"/>
      <c r="C14" s="1"/>
      <c r="D14" s="1"/>
      <c r="E14" s="1"/>
    </row>
    <row r="15" spans="1:5" x14ac:dyDescent="0.25">
      <c r="E15" s="54" t="s">
        <v>37</v>
      </c>
    </row>
    <row r="16" spans="1:5" x14ac:dyDescent="0.25">
      <c r="A16" s="90" t="s">
        <v>40</v>
      </c>
      <c r="B16" s="90" t="s">
        <v>41</v>
      </c>
      <c r="C16" s="90" t="s">
        <v>42</v>
      </c>
      <c r="D16" s="90" t="s">
        <v>43</v>
      </c>
      <c r="E16" s="41" t="s">
        <v>2</v>
      </c>
    </row>
    <row r="17" spans="1:5" x14ac:dyDescent="0.25">
      <c r="A17" s="90"/>
      <c r="B17" s="90"/>
      <c r="C17" s="90"/>
      <c r="D17" s="90"/>
      <c r="E17" s="60" t="s">
        <v>121</v>
      </c>
    </row>
    <row r="18" spans="1:5" x14ac:dyDescent="0.25">
      <c r="A18" s="42" t="s">
        <v>3</v>
      </c>
      <c r="B18" s="41"/>
      <c r="C18" s="41"/>
      <c r="D18" s="41"/>
      <c r="E18" s="79">
        <f>E19+E34+E40+E47</f>
        <v>4177100</v>
      </c>
    </row>
    <row r="19" spans="1:5" ht="34.5" customHeight="1" x14ac:dyDescent="0.25">
      <c r="A19" s="43" t="s">
        <v>44</v>
      </c>
      <c r="B19" s="44" t="s">
        <v>95</v>
      </c>
      <c r="C19" s="41"/>
      <c r="D19" s="41"/>
      <c r="E19" s="79">
        <f>E20+E24+E30</f>
        <v>1880000</v>
      </c>
    </row>
    <row r="20" spans="1:5" ht="61.5" customHeight="1" x14ac:dyDescent="0.25">
      <c r="A20" s="45" t="s">
        <v>45</v>
      </c>
      <c r="B20" s="46" t="s">
        <v>96</v>
      </c>
      <c r="C20" s="41"/>
      <c r="D20" s="41"/>
      <c r="E20" s="80">
        <f>E21</f>
        <v>636000</v>
      </c>
    </row>
    <row r="21" spans="1:5" ht="120.75" customHeight="1" x14ac:dyDescent="0.25">
      <c r="A21" s="45" t="s">
        <v>149</v>
      </c>
      <c r="B21" s="46" t="s">
        <v>96</v>
      </c>
      <c r="C21" s="47" t="s">
        <v>145</v>
      </c>
      <c r="D21" s="47"/>
      <c r="E21" s="80">
        <f>E22</f>
        <v>636000</v>
      </c>
    </row>
    <row r="22" spans="1:5" ht="20.25" customHeight="1" x14ac:dyDescent="0.25">
      <c r="A22" s="45" t="s">
        <v>94</v>
      </c>
      <c r="B22" s="46" t="s">
        <v>96</v>
      </c>
      <c r="C22" s="47" t="s">
        <v>146</v>
      </c>
      <c r="D22" s="47"/>
      <c r="E22" s="80">
        <f>E23</f>
        <v>636000</v>
      </c>
    </row>
    <row r="23" spans="1:5" ht="118.5" customHeight="1" x14ac:dyDescent="0.25">
      <c r="A23" s="45" t="s">
        <v>48</v>
      </c>
      <c r="B23" s="46" t="s">
        <v>96</v>
      </c>
      <c r="C23" s="47" t="s">
        <v>146</v>
      </c>
      <c r="D23" s="47">
        <v>100</v>
      </c>
      <c r="E23" s="80">
        <v>636000</v>
      </c>
    </row>
    <row r="24" spans="1:5" ht="102.75" customHeight="1" x14ac:dyDescent="0.25">
      <c r="A24" s="45" t="s">
        <v>49</v>
      </c>
      <c r="B24" s="46" t="s">
        <v>97</v>
      </c>
      <c r="C24" s="47"/>
      <c r="D24" s="47"/>
      <c r="E24" s="80">
        <f>E25</f>
        <v>1234000</v>
      </c>
    </row>
    <row r="25" spans="1:5" ht="129" customHeight="1" x14ac:dyDescent="0.25">
      <c r="A25" s="45" t="s">
        <v>149</v>
      </c>
      <c r="B25" s="46" t="s">
        <v>97</v>
      </c>
      <c r="C25" s="47" t="s">
        <v>145</v>
      </c>
      <c r="D25" s="47"/>
      <c r="E25" s="80">
        <f>E26</f>
        <v>1234000</v>
      </c>
    </row>
    <row r="26" spans="1:5" ht="30.75" customHeight="1" x14ac:dyDescent="0.25">
      <c r="A26" s="45" t="s">
        <v>50</v>
      </c>
      <c r="B26" s="46" t="s">
        <v>97</v>
      </c>
      <c r="C26" s="47" t="s">
        <v>147</v>
      </c>
      <c r="D26" s="47"/>
      <c r="E26" s="80">
        <f>E27+E28+E29</f>
        <v>1234000</v>
      </c>
    </row>
    <row r="27" spans="1:5" ht="122.25" customHeight="1" x14ac:dyDescent="0.25">
      <c r="A27" s="45" t="s">
        <v>48</v>
      </c>
      <c r="B27" s="46" t="s">
        <v>97</v>
      </c>
      <c r="C27" s="47" t="s">
        <v>147</v>
      </c>
      <c r="D27" s="47">
        <v>100</v>
      </c>
      <c r="E27" s="80">
        <v>574100</v>
      </c>
    </row>
    <row r="28" spans="1:5" ht="47.25" customHeight="1" x14ac:dyDescent="0.25">
      <c r="A28" s="45" t="s">
        <v>51</v>
      </c>
      <c r="B28" s="46" t="s">
        <v>97</v>
      </c>
      <c r="C28" s="47" t="s">
        <v>147</v>
      </c>
      <c r="D28" s="47">
        <v>200</v>
      </c>
      <c r="E28" s="80">
        <v>639800</v>
      </c>
    </row>
    <row r="29" spans="1:5" x14ac:dyDescent="0.25">
      <c r="A29" s="45" t="s">
        <v>52</v>
      </c>
      <c r="B29" s="46" t="s">
        <v>97</v>
      </c>
      <c r="C29" s="47" t="s">
        <v>147</v>
      </c>
      <c r="D29" s="47">
        <v>800</v>
      </c>
      <c r="E29" s="80">
        <v>20100</v>
      </c>
    </row>
    <row r="30" spans="1:5" x14ac:dyDescent="0.25">
      <c r="A30" s="45" t="s">
        <v>53</v>
      </c>
      <c r="B30" s="46" t="s">
        <v>98</v>
      </c>
      <c r="C30" s="47"/>
      <c r="D30" s="47"/>
      <c r="E30" s="80">
        <f>E31</f>
        <v>10000</v>
      </c>
    </row>
    <row r="31" spans="1:5" x14ac:dyDescent="0.25">
      <c r="A31" s="48" t="s">
        <v>46</v>
      </c>
      <c r="B31" s="46" t="s">
        <v>98</v>
      </c>
      <c r="C31" s="47" t="s">
        <v>47</v>
      </c>
      <c r="D31" s="47"/>
      <c r="E31" s="80">
        <f>E32</f>
        <v>10000</v>
      </c>
    </row>
    <row r="32" spans="1:5" ht="30" x14ac:dyDescent="0.25">
      <c r="A32" s="45" t="s">
        <v>54</v>
      </c>
      <c r="B32" s="46" t="s">
        <v>98</v>
      </c>
      <c r="C32" s="47" t="s">
        <v>55</v>
      </c>
      <c r="D32" s="47"/>
      <c r="E32" s="80">
        <f>E33</f>
        <v>10000</v>
      </c>
    </row>
    <row r="33" spans="1:5" x14ac:dyDescent="0.25">
      <c r="A33" s="45" t="s">
        <v>52</v>
      </c>
      <c r="B33" s="46" t="s">
        <v>98</v>
      </c>
      <c r="C33" s="47" t="s">
        <v>55</v>
      </c>
      <c r="D33" s="47">
        <v>800</v>
      </c>
      <c r="E33" s="80">
        <v>10000</v>
      </c>
    </row>
    <row r="34" spans="1:5" ht="29.25" x14ac:dyDescent="0.25">
      <c r="A34" s="43" t="s">
        <v>56</v>
      </c>
      <c r="B34" s="44" t="s">
        <v>99</v>
      </c>
      <c r="C34" s="41"/>
      <c r="D34" s="41"/>
      <c r="E34" s="79">
        <f>E35</f>
        <v>104900</v>
      </c>
    </row>
    <row r="35" spans="1:5" ht="30" x14ac:dyDescent="0.25">
      <c r="A35" s="45" t="s">
        <v>57</v>
      </c>
      <c r="B35" s="46" t="s">
        <v>100</v>
      </c>
      <c r="C35" s="41"/>
      <c r="D35" s="41"/>
      <c r="E35" s="80">
        <f>E36</f>
        <v>104900</v>
      </c>
    </row>
    <row r="36" spans="1:5" ht="135" x14ac:dyDescent="0.25">
      <c r="A36" s="45" t="s">
        <v>149</v>
      </c>
      <c r="B36" s="46" t="s">
        <v>100</v>
      </c>
      <c r="C36" s="47" t="s">
        <v>145</v>
      </c>
      <c r="D36" s="41"/>
      <c r="E36" s="80">
        <f>E37</f>
        <v>104900</v>
      </c>
    </row>
    <row r="37" spans="1:5" ht="75" x14ac:dyDescent="0.25">
      <c r="A37" s="45" t="s">
        <v>58</v>
      </c>
      <c r="B37" s="46" t="s">
        <v>100</v>
      </c>
      <c r="C37" s="47" t="s">
        <v>148</v>
      </c>
      <c r="D37" s="47"/>
      <c r="E37" s="80">
        <f>E38+E39</f>
        <v>104900</v>
      </c>
    </row>
    <row r="38" spans="1:5" ht="123" customHeight="1" x14ac:dyDescent="0.25">
      <c r="A38" s="45" t="s">
        <v>48</v>
      </c>
      <c r="B38" s="46" t="s">
        <v>100</v>
      </c>
      <c r="C38" s="47" t="s">
        <v>148</v>
      </c>
      <c r="D38" s="47">
        <v>100</v>
      </c>
      <c r="E38" s="80">
        <v>90600</v>
      </c>
    </row>
    <row r="39" spans="1:5" ht="41.25" customHeight="1" x14ac:dyDescent="0.25">
      <c r="A39" s="45" t="s">
        <v>51</v>
      </c>
      <c r="B39" s="46" t="s">
        <v>100</v>
      </c>
      <c r="C39" s="47" t="s">
        <v>148</v>
      </c>
      <c r="D39" s="47">
        <v>200</v>
      </c>
      <c r="E39" s="80">
        <v>14300</v>
      </c>
    </row>
    <row r="40" spans="1:5" ht="29.25" x14ac:dyDescent="0.25">
      <c r="A40" s="43" t="s">
        <v>59</v>
      </c>
      <c r="B40" s="44" t="s">
        <v>101</v>
      </c>
      <c r="C40" s="47"/>
      <c r="D40" s="47"/>
      <c r="E40" s="79">
        <f>E41</f>
        <v>200000</v>
      </c>
    </row>
    <row r="41" spans="1:5" x14ac:dyDescent="0.25">
      <c r="A41" s="45" t="s">
        <v>60</v>
      </c>
      <c r="B41" s="44" t="s">
        <v>102</v>
      </c>
      <c r="C41" s="47"/>
      <c r="D41" s="47"/>
      <c r="E41" s="79">
        <f>E42</f>
        <v>200000</v>
      </c>
    </row>
    <row r="42" spans="1:5" ht="102" customHeight="1" x14ac:dyDescent="0.25">
      <c r="A42" s="45" t="s">
        <v>150</v>
      </c>
      <c r="B42" s="46" t="s">
        <v>102</v>
      </c>
      <c r="C42" s="47" t="s">
        <v>61</v>
      </c>
      <c r="D42" s="47"/>
      <c r="E42" s="80">
        <f t="shared" ref="E42:E45" si="0">E43</f>
        <v>200000</v>
      </c>
    </row>
    <row r="43" spans="1:5" ht="30" x14ac:dyDescent="0.25">
      <c r="A43" s="45" t="s">
        <v>62</v>
      </c>
      <c r="B43" s="46" t="s">
        <v>102</v>
      </c>
      <c r="C43" s="47" t="s">
        <v>63</v>
      </c>
      <c r="D43" s="47"/>
      <c r="E43" s="80">
        <f t="shared" si="0"/>
        <v>200000</v>
      </c>
    </row>
    <row r="44" spans="1:5" ht="45" x14ac:dyDescent="0.25">
      <c r="A44" s="45" t="s">
        <v>64</v>
      </c>
      <c r="B44" s="46" t="s">
        <v>102</v>
      </c>
      <c r="C44" s="47" t="s">
        <v>65</v>
      </c>
      <c r="D44" s="47"/>
      <c r="E44" s="80">
        <f t="shared" si="0"/>
        <v>200000</v>
      </c>
    </row>
    <row r="45" spans="1:5" ht="150" x14ac:dyDescent="0.25">
      <c r="A45" s="57" t="s">
        <v>126</v>
      </c>
      <c r="B45" s="46" t="s">
        <v>102</v>
      </c>
      <c r="C45" s="47" t="s">
        <v>66</v>
      </c>
      <c r="D45" s="47"/>
      <c r="E45" s="80">
        <f t="shared" si="0"/>
        <v>200000</v>
      </c>
    </row>
    <row r="46" spans="1:5" ht="60" x14ac:dyDescent="0.25">
      <c r="A46" s="45" t="s">
        <v>51</v>
      </c>
      <c r="B46" s="46" t="s">
        <v>102</v>
      </c>
      <c r="C46" s="47" t="s">
        <v>66</v>
      </c>
      <c r="D46" s="47">
        <v>200</v>
      </c>
      <c r="E46" s="80">
        <v>200000</v>
      </c>
    </row>
    <row r="47" spans="1:5" ht="43.5" x14ac:dyDescent="0.25">
      <c r="A47" s="43" t="s">
        <v>67</v>
      </c>
      <c r="B47" s="44" t="s">
        <v>103</v>
      </c>
      <c r="C47" s="41"/>
      <c r="D47" s="41"/>
      <c r="E47" s="79">
        <f>E48</f>
        <v>1992200</v>
      </c>
    </row>
    <row r="48" spans="1:5" ht="32.25" customHeight="1" x14ac:dyDescent="0.25">
      <c r="A48" s="45" t="s">
        <v>68</v>
      </c>
      <c r="B48" s="46" t="s">
        <v>104</v>
      </c>
      <c r="C48" s="41"/>
      <c r="D48" s="41"/>
      <c r="E48" s="79">
        <f>E49</f>
        <v>1992200</v>
      </c>
    </row>
    <row r="49" spans="1:5" ht="120" x14ac:dyDescent="0.25">
      <c r="A49" s="45" t="s">
        <v>150</v>
      </c>
      <c r="B49" s="46" t="s">
        <v>104</v>
      </c>
      <c r="C49" s="41" t="s">
        <v>81</v>
      </c>
      <c r="D49" s="41"/>
      <c r="E49" s="79">
        <f>E50</f>
        <v>1992200</v>
      </c>
    </row>
    <row r="50" spans="1:5" ht="30" x14ac:dyDescent="0.25">
      <c r="A50" s="48" t="s">
        <v>69</v>
      </c>
      <c r="B50" s="46" t="s">
        <v>104</v>
      </c>
      <c r="C50" s="47" t="s">
        <v>70</v>
      </c>
      <c r="D50" s="47"/>
      <c r="E50" s="79">
        <f>E51</f>
        <v>1992200</v>
      </c>
    </row>
    <row r="51" spans="1:5" ht="45" x14ac:dyDescent="0.25">
      <c r="A51" s="45" t="s">
        <v>71</v>
      </c>
      <c r="B51" s="46" t="s">
        <v>104</v>
      </c>
      <c r="C51" s="47" t="s">
        <v>72</v>
      </c>
      <c r="D51" s="47"/>
      <c r="E51" s="79">
        <f>E52+E56</f>
        <v>1992200</v>
      </c>
    </row>
    <row r="52" spans="1:5" ht="30" x14ac:dyDescent="0.25">
      <c r="A52" s="48" t="s">
        <v>73</v>
      </c>
      <c r="B52" s="46" t="s">
        <v>104</v>
      </c>
      <c r="C52" s="47" t="s">
        <v>74</v>
      </c>
      <c r="D52" s="47"/>
      <c r="E52" s="80">
        <f>E54+E55+E53</f>
        <v>1692200</v>
      </c>
    </row>
    <row r="53" spans="1:5" ht="120" x14ac:dyDescent="0.25">
      <c r="A53" s="48" t="s">
        <v>48</v>
      </c>
      <c r="B53" s="62" t="s">
        <v>104</v>
      </c>
      <c r="C53" s="47" t="s">
        <v>74</v>
      </c>
      <c r="D53" s="47">
        <v>100</v>
      </c>
      <c r="E53" s="80">
        <v>222700</v>
      </c>
    </row>
    <row r="54" spans="1:5" ht="45" x14ac:dyDescent="0.25">
      <c r="A54" s="45" t="s">
        <v>75</v>
      </c>
      <c r="B54" s="46" t="s">
        <v>104</v>
      </c>
      <c r="C54" s="47" t="s">
        <v>74</v>
      </c>
      <c r="D54" s="47">
        <v>200</v>
      </c>
      <c r="E54" s="80">
        <v>1467400</v>
      </c>
    </row>
    <row r="55" spans="1:5" x14ac:dyDescent="0.25">
      <c r="A55" s="45" t="s">
        <v>52</v>
      </c>
      <c r="B55" s="46" t="s">
        <v>104</v>
      </c>
      <c r="C55" s="47" t="s">
        <v>125</v>
      </c>
      <c r="D55" s="47">
        <v>800</v>
      </c>
      <c r="E55" s="80">
        <v>2100</v>
      </c>
    </row>
    <row r="56" spans="1:5" ht="150" x14ac:dyDescent="0.25">
      <c r="A56" s="57" t="s">
        <v>126</v>
      </c>
      <c r="B56" s="46" t="s">
        <v>104</v>
      </c>
      <c r="C56" s="47" t="s">
        <v>76</v>
      </c>
      <c r="D56" s="47"/>
      <c r="E56" s="80">
        <f>E57</f>
        <v>300000</v>
      </c>
    </row>
    <row r="57" spans="1:5" ht="45" x14ac:dyDescent="0.25">
      <c r="A57" s="45" t="s">
        <v>75</v>
      </c>
      <c r="B57" s="46" t="s">
        <v>104</v>
      </c>
      <c r="C57" s="47" t="s">
        <v>76</v>
      </c>
      <c r="D57" s="47">
        <v>200</v>
      </c>
      <c r="E57" s="80">
        <v>300000</v>
      </c>
    </row>
    <row r="60" spans="1:5" x14ac:dyDescent="0.25">
      <c r="A60" s="1"/>
      <c r="B60" s="1"/>
      <c r="C60" s="1"/>
      <c r="D60" s="1"/>
      <c r="E60" s="1"/>
    </row>
    <row r="61" spans="1:5" x14ac:dyDescent="0.25">
      <c r="A61" s="1" t="s">
        <v>38</v>
      </c>
      <c r="B61" s="1"/>
      <c r="C61" s="1"/>
      <c r="D61" s="7" t="s">
        <v>110</v>
      </c>
      <c r="E61" s="1"/>
    </row>
  </sheetData>
  <mergeCells count="16">
    <mergeCell ref="A16:A17"/>
    <mergeCell ref="B16:B17"/>
    <mergeCell ref="C16:C17"/>
    <mergeCell ref="D16:D17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3:E13"/>
    <mergeCell ref="A12:E12"/>
    <mergeCell ref="A11:E11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4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B4" sqref="B4:D4"/>
    </sheetView>
  </sheetViews>
  <sheetFormatPr defaultRowHeight="15" x14ac:dyDescent="0.25"/>
  <cols>
    <col min="1" max="1" width="49.5703125" customWidth="1"/>
    <col min="2" max="2" width="18.42578125" customWidth="1"/>
    <col min="4" max="4" width="26.42578125" customWidth="1"/>
  </cols>
  <sheetData>
    <row r="1" spans="1:5" x14ac:dyDescent="0.25">
      <c r="B1" s="91" t="s">
        <v>118</v>
      </c>
      <c r="C1" s="91"/>
      <c r="D1" s="91"/>
    </row>
    <row r="2" spans="1:5" x14ac:dyDescent="0.25">
      <c r="B2" s="91" t="s">
        <v>107</v>
      </c>
      <c r="C2" s="91"/>
      <c r="D2" s="91"/>
    </row>
    <row r="3" spans="1:5" x14ac:dyDescent="0.25">
      <c r="B3" s="91" t="s">
        <v>35</v>
      </c>
      <c r="C3" s="91"/>
      <c r="D3" s="91"/>
    </row>
    <row r="4" spans="1:5" x14ac:dyDescent="0.25">
      <c r="B4" s="91" t="s">
        <v>154</v>
      </c>
      <c r="C4" s="91"/>
      <c r="D4" s="91"/>
    </row>
    <row r="5" spans="1:5" x14ac:dyDescent="0.25">
      <c r="B5" s="91" t="s">
        <v>108</v>
      </c>
      <c r="C5" s="91"/>
      <c r="D5" s="91"/>
    </row>
    <row r="6" spans="1:5" x14ac:dyDescent="0.25">
      <c r="B6" s="91" t="s">
        <v>35</v>
      </c>
      <c r="C6" s="91"/>
      <c r="D6" s="91"/>
    </row>
    <row r="7" spans="1:5" x14ac:dyDescent="0.25">
      <c r="B7" s="91" t="s">
        <v>130</v>
      </c>
      <c r="C7" s="91"/>
      <c r="D7" s="91"/>
    </row>
    <row r="8" spans="1:5" x14ac:dyDescent="0.25">
      <c r="B8" s="91" t="s">
        <v>131</v>
      </c>
      <c r="C8" s="91"/>
      <c r="D8" s="91"/>
    </row>
    <row r="9" spans="1:5" x14ac:dyDescent="0.25">
      <c r="B9" s="3"/>
      <c r="C9" s="3"/>
      <c r="D9" s="3"/>
    </row>
    <row r="10" spans="1:5" ht="15.75" x14ac:dyDescent="0.25">
      <c r="A10" s="93" t="s">
        <v>111</v>
      </c>
      <c r="B10" s="93"/>
      <c r="C10" s="93"/>
      <c r="D10" s="93"/>
      <c r="E10" s="36"/>
    </row>
    <row r="11" spans="1:5" ht="15.75" x14ac:dyDescent="0.25">
      <c r="A11" s="93" t="s">
        <v>137</v>
      </c>
      <c r="B11" s="93"/>
      <c r="C11" s="93"/>
      <c r="D11" s="93"/>
      <c r="E11" s="93"/>
    </row>
    <row r="12" spans="1:5" ht="15.75" x14ac:dyDescent="0.25">
      <c r="A12" s="93" t="s">
        <v>93</v>
      </c>
      <c r="B12" s="93"/>
      <c r="C12" s="93"/>
      <c r="D12" s="93"/>
      <c r="E12" s="36"/>
    </row>
    <row r="13" spans="1:5" ht="15.75" x14ac:dyDescent="0.25">
      <c r="A13" s="93" t="s">
        <v>92</v>
      </c>
      <c r="B13" s="93"/>
      <c r="C13" s="93"/>
      <c r="D13" s="93"/>
      <c r="E13" s="36"/>
    </row>
    <row r="14" spans="1:5" x14ac:dyDescent="0.25">
      <c r="A14" s="2"/>
      <c r="B14" s="2"/>
      <c r="C14" s="2"/>
      <c r="D14" s="2"/>
      <c r="E14" s="2"/>
    </row>
    <row r="15" spans="1:5" x14ac:dyDescent="0.25">
      <c r="D15" t="s">
        <v>37</v>
      </c>
    </row>
    <row r="16" spans="1:5" x14ac:dyDescent="0.25">
      <c r="A16" s="94" t="s">
        <v>1</v>
      </c>
      <c r="B16" s="94" t="s">
        <v>42</v>
      </c>
      <c r="C16" s="94" t="s">
        <v>43</v>
      </c>
      <c r="D16" s="50" t="s">
        <v>2</v>
      </c>
    </row>
    <row r="17" spans="1:4" x14ac:dyDescent="0.25">
      <c r="A17" s="94"/>
      <c r="B17" s="94"/>
      <c r="C17" s="94"/>
      <c r="D17" s="61" t="s">
        <v>121</v>
      </c>
    </row>
    <row r="18" spans="1:4" x14ac:dyDescent="0.25">
      <c r="A18" s="42" t="s">
        <v>3</v>
      </c>
      <c r="B18" s="41"/>
      <c r="C18" s="41"/>
      <c r="D18" s="79">
        <f>D19+D32</f>
        <v>4177100</v>
      </c>
    </row>
    <row r="19" spans="1:4" ht="75" customHeight="1" x14ac:dyDescent="0.25">
      <c r="A19" s="43" t="s">
        <v>150</v>
      </c>
      <c r="B19" s="49" t="s">
        <v>81</v>
      </c>
      <c r="C19" s="47"/>
      <c r="D19" s="79">
        <f>D20+D24</f>
        <v>2192200</v>
      </c>
    </row>
    <row r="20" spans="1:4" ht="16.5" customHeight="1" x14ac:dyDescent="0.25">
      <c r="A20" s="51" t="s">
        <v>82</v>
      </c>
      <c r="B20" s="47" t="s">
        <v>63</v>
      </c>
      <c r="C20" s="47"/>
      <c r="D20" s="80">
        <f>D21</f>
        <v>200000</v>
      </c>
    </row>
    <row r="21" spans="1:4" ht="33.75" customHeight="1" x14ac:dyDescent="0.25">
      <c r="A21" s="51" t="s">
        <v>64</v>
      </c>
      <c r="B21" s="47" t="s">
        <v>65</v>
      </c>
      <c r="C21" s="47"/>
      <c r="D21" s="80">
        <f>D22</f>
        <v>200000</v>
      </c>
    </row>
    <row r="22" spans="1:4" ht="100.5" customHeight="1" x14ac:dyDescent="0.25">
      <c r="A22" s="57" t="s">
        <v>126</v>
      </c>
      <c r="B22" s="47" t="s">
        <v>66</v>
      </c>
      <c r="C22" s="47"/>
      <c r="D22" s="80">
        <f>D23</f>
        <v>200000</v>
      </c>
    </row>
    <row r="23" spans="1:4" ht="31.5" customHeight="1" x14ac:dyDescent="0.25">
      <c r="A23" s="51" t="s">
        <v>75</v>
      </c>
      <c r="B23" s="47" t="s">
        <v>66</v>
      </c>
      <c r="C23" s="47">
        <v>200</v>
      </c>
      <c r="D23" s="80">
        <f>'прил 5'!E46</f>
        <v>200000</v>
      </c>
    </row>
    <row r="24" spans="1:4" ht="32.25" customHeight="1" x14ac:dyDescent="0.25">
      <c r="A24" s="51" t="s">
        <v>69</v>
      </c>
      <c r="B24" s="47" t="s">
        <v>70</v>
      </c>
      <c r="C24" s="47"/>
      <c r="D24" s="80">
        <f>D25</f>
        <v>1992200</v>
      </c>
    </row>
    <row r="25" spans="1:4" ht="35.25" customHeight="1" x14ac:dyDescent="0.25">
      <c r="A25" s="51" t="s">
        <v>83</v>
      </c>
      <c r="B25" s="47" t="s">
        <v>72</v>
      </c>
      <c r="C25" s="47"/>
      <c r="D25" s="80">
        <f>D26+D30</f>
        <v>1992200</v>
      </c>
    </row>
    <row r="26" spans="1:4" ht="33.75" customHeight="1" x14ac:dyDescent="0.25">
      <c r="A26" s="51" t="s">
        <v>84</v>
      </c>
      <c r="B26" s="47" t="s">
        <v>74</v>
      </c>
      <c r="C26" s="47"/>
      <c r="D26" s="80">
        <f>D28+D29+D27</f>
        <v>1692200</v>
      </c>
    </row>
    <row r="27" spans="1:4" ht="33.75" customHeight="1" x14ac:dyDescent="0.25">
      <c r="A27" s="63" t="s">
        <v>48</v>
      </c>
      <c r="B27" s="64" t="s">
        <v>74</v>
      </c>
      <c r="C27" s="64">
        <v>100</v>
      </c>
      <c r="D27" s="80">
        <f>'прил 5'!E53</f>
        <v>222700</v>
      </c>
    </row>
    <row r="28" spans="1:4" ht="30" x14ac:dyDescent="0.25">
      <c r="A28" s="51" t="s">
        <v>75</v>
      </c>
      <c r="B28" s="47" t="s">
        <v>74</v>
      </c>
      <c r="C28" s="47">
        <v>200</v>
      </c>
      <c r="D28" s="80">
        <f>'прил 5'!E54</f>
        <v>1467400</v>
      </c>
    </row>
    <row r="29" spans="1:4" x14ac:dyDescent="0.25">
      <c r="A29" s="51" t="s">
        <v>52</v>
      </c>
      <c r="B29" s="47" t="s">
        <v>125</v>
      </c>
      <c r="C29" s="47">
        <v>800</v>
      </c>
      <c r="D29" s="80">
        <v>2100</v>
      </c>
    </row>
    <row r="30" spans="1:4" ht="96.75" customHeight="1" x14ac:dyDescent="0.25">
      <c r="A30" s="57" t="s">
        <v>126</v>
      </c>
      <c r="B30" s="47" t="s">
        <v>76</v>
      </c>
      <c r="C30" s="52"/>
      <c r="D30" s="80">
        <f>D31</f>
        <v>300000</v>
      </c>
    </row>
    <row r="31" spans="1:4" ht="30" x14ac:dyDescent="0.25">
      <c r="A31" s="51" t="s">
        <v>75</v>
      </c>
      <c r="B31" s="47" t="s">
        <v>76</v>
      </c>
      <c r="C31" s="47">
        <v>200</v>
      </c>
      <c r="D31" s="80">
        <f>'прил 5'!E57</f>
        <v>300000</v>
      </c>
    </row>
    <row r="32" spans="1:4" ht="74.25" customHeight="1" x14ac:dyDescent="0.25">
      <c r="A32" s="43" t="s">
        <v>149</v>
      </c>
      <c r="B32" s="49" t="s">
        <v>145</v>
      </c>
      <c r="C32" s="49"/>
      <c r="D32" s="79">
        <f>D33+D35+D39+D41</f>
        <v>1984900</v>
      </c>
    </row>
    <row r="33" spans="1:4" ht="31.5" customHeight="1" x14ac:dyDescent="0.25">
      <c r="A33" s="51" t="s">
        <v>94</v>
      </c>
      <c r="B33" s="47" t="s">
        <v>146</v>
      </c>
      <c r="C33" s="47"/>
      <c r="D33" s="80">
        <f>D34</f>
        <v>636000</v>
      </c>
    </row>
    <row r="34" spans="1:4" ht="75" x14ac:dyDescent="0.25">
      <c r="A34" s="51" t="s">
        <v>48</v>
      </c>
      <c r="B34" s="47" t="s">
        <v>146</v>
      </c>
      <c r="C34" s="47">
        <v>100</v>
      </c>
      <c r="D34" s="80">
        <f>'прил 5'!E23</f>
        <v>636000</v>
      </c>
    </row>
    <row r="35" spans="1:4" x14ac:dyDescent="0.25">
      <c r="A35" s="51" t="s">
        <v>50</v>
      </c>
      <c r="B35" s="47" t="s">
        <v>147</v>
      </c>
      <c r="C35" s="47"/>
      <c r="D35" s="80">
        <f>D36+D37+D38</f>
        <v>1234000</v>
      </c>
    </row>
    <row r="36" spans="1:4" ht="75" x14ac:dyDescent="0.25">
      <c r="A36" s="51" t="s">
        <v>48</v>
      </c>
      <c r="B36" s="47" t="s">
        <v>147</v>
      </c>
      <c r="C36" s="47">
        <v>100</v>
      </c>
      <c r="D36" s="80">
        <f>'прил 5'!E27</f>
        <v>574100</v>
      </c>
    </row>
    <row r="37" spans="1:4" ht="30" x14ac:dyDescent="0.25">
      <c r="A37" s="51" t="s">
        <v>75</v>
      </c>
      <c r="B37" s="47" t="s">
        <v>147</v>
      </c>
      <c r="C37" s="47">
        <v>200</v>
      </c>
      <c r="D37" s="80">
        <f>'прил 5'!E28</f>
        <v>639800</v>
      </c>
    </row>
    <row r="38" spans="1:4" ht="25.5" customHeight="1" x14ac:dyDescent="0.25">
      <c r="A38" s="51" t="s">
        <v>52</v>
      </c>
      <c r="B38" s="47" t="s">
        <v>147</v>
      </c>
      <c r="C38" s="47">
        <v>800</v>
      </c>
      <c r="D38" s="80">
        <f>'прил 5'!E29</f>
        <v>20100</v>
      </c>
    </row>
    <row r="39" spans="1:4" x14ac:dyDescent="0.25">
      <c r="A39" s="51" t="s">
        <v>54</v>
      </c>
      <c r="B39" s="47" t="s">
        <v>55</v>
      </c>
      <c r="C39" s="47"/>
      <c r="D39" s="80">
        <f>D40</f>
        <v>10000</v>
      </c>
    </row>
    <row r="40" spans="1:4" x14ac:dyDescent="0.25">
      <c r="A40" s="51" t="s">
        <v>52</v>
      </c>
      <c r="B40" s="47" t="s">
        <v>55</v>
      </c>
      <c r="C40" s="47">
        <v>800</v>
      </c>
      <c r="D40" s="80">
        <f>'прил 5'!E33</f>
        <v>10000</v>
      </c>
    </row>
    <row r="41" spans="1:4" ht="60" x14ac:dyDescent="0.25">
      <c r="A41" s="51" t="s">
        <v>58</v>
      </c>
      <c r="B41" s="47" t="s">
        <v>148</v>
      </c>
      <c r="C41" s="47"/>
      <c r="D41" s="80">
        <f>D42+D43</f>
        <v>104900</v>
      </c>
    </row>
    <row r="42" spans="1:4" ht="75" x14ac:dyDescent="0.25">
      <c r="A42" s="51" t="s">
        <v>48</v>
      </c>
      <c r="B42" s="47" t="s">
        <v>148</v>
      </c>
      <c r="C42" s="47">
        <v>100</v>
      </c>
      <c r="D42" s="80">
        <f>'прил 5'!E38</f>
        <v>90600</v>
      </c>
    </row>
    <row r="43" spans="1:4" ht="30" x14ac:dyDescent="0.25">
      <c r="A43" s="51" t="s">
        <v>75</v>
      </c>
      <c r="B43" s="47" t="s">
        <v>148</v>
      </c>
      <c r="C43" s="47">
        <v>200</v>
      </c>
      <c r="D43" s="80">
        <f>'прил 5'!E39</f>
        <v>14300</v>
      </c>
    </row>
    <row r="44" spans="1:4" ht="15.75" x14ac:dyDescent="0.25">
      <c r="A44" s="4"/>
    </row>
    <row r="45" spans="1:4" ht="15.75" x14ac:dyDescent="0.25">
      <c r="A45" s="4"/>
    </row>
    <row r="46" spans="1:4" x14ac:dyDescent="0.25">
      <c r="A46" s="8" t="s">
        <v>38</v>
      </c>
      <c r="B46" s="1"/>
      <c r="C46" s="1"/>
      <c r="D46" s="7" t="s">
        <v>110</v>
      </c>
    </row>
  </sheetData>
  <mergeCells count="15">
    <mergeCell ref="A12:D12"/>
    <mergeCell ref="A13:D13"/>
    <mergeCell ref="A16:A17"/>
    <mergeCell ref="B16:B17"/>
    <mergeCell ref="C16:C17"/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75" zoomScaleNormal="75" workbookViewId="0">
      <selection activeCell="G10" sqref="G10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5" max="5" width="28" customWidth="1"/>
  </cols>
  <sheetData>
    <row r="1" spans="1:5" x14ac:dyDescent="0.25">
      <c r="C1" s="91" t="s">
        <v>113</v>
      </c>
      <c r="D1" s="91"/>
      <c r="E1" s="91"/>
    </row>
    <row r="2" spans="1:5" x14ac:dyDescent="0.25">
      <c r="C2" s="91" t="s">
        <v>107</v>
      </c>
      <c r="D2" s="91"/>
      <c r="E2" s="91"/>
    </row>
    <row r="3" spans="1:5" x14ac:dyDescent="0.25">
      <c r="C3" s="91" t="s">
        <v>35</v>
      </c>
      <c r="D3" s="91"/>
      <c r="E3" s="91"/>
    </row>
    <row r="4" spans="1:5" x14ac:dyDescent="0.25">
      <c r="C4" s="91" t="s">
        <v>152</v>
      </c>
      <c r="D4" s="91"/>
      <c r="E4" s="91"/>
    </row>
    <row r="5" spans="1:5" x14ac:dyDescent="0.25">
      <c r="C5" s="91" t="s">
        <v>108</v>
      </c>
      <c r="D5" s="91"/>
      <c r="E5" s="91"/>
    </row>
    <row r="6" spans="1:5" x14ac:dyDescent="0.25">
      <c r="C6" s="91" t="s">
        <v>35</v>
      </c>
      <c r="D6" s="91"/>
      <c r="E6" s="91"/>
    </row>
    <row r="7" spans="1:5" x14ac:dyDescent="0.25">
      <c r="C7" s="91" t="s">
        <v>130</v>
      </c>
      <c r="D7" s="91"/>
      <c r="E7" s="91"/>
    </row>
    <row r="8" spans="1:5" x14ac:dyDescent="0.25">
      <c r="C8" s="91" t="s">
        <v>138</v>
      </c>
      <c r="D8" s="91"/>
      <c r="E8" s="91"/>
    </row>
    <row r="10" spans="1:5" ht="15.75" x14ac:dyDescent="0.25">
      <c r="A10" s="93" t="s">
        <v>117</v>
      </c>
      <c r="B10" s="93"/>
      <c r="C10" s="93"/>
      <c r="D10" s="93"/>
      <c r="E10" s="93"/>
    </row>
    <row r="11" spans="1:5" ht="15.75" x14ac:dyDescent="0.25">
      <c r="A11" s="93" t="s">
        <v>139</v>
      </c>
      <c r="B11" s="93"/>
      <c r="C11" s="93"/>
      <c r="D11" s="93"/>
      <c r="E11" s="93"/>
    </row>
    <row r="13" spans="1:5" x14ac:dyDescent="0.25">
      <c r="E13" s="54" t="s">
        <v>37</v>
      </c>
    </row>
    <row r="14" spans="1:5" x14ac:dyDescent="0.25">
      <c r="A14" s="94" t="s">
        <v>1</v>
      </c>
      <c r="B14" s="95" t="s">
        <v>87</v>
      </c>
      <c r="C14" s="95" t="s">
        <v>42</v>
      </c>
      <c r="D14" s="95" t="s">
        <v>43</v>
      </c>
      <c r="E14" s="50" t="s">
        <v>2</v>
      </c>
    </row>
    <row r="15" spans="1:5" x14ac:dyDescent="0.25">
      <c r="A15" s="94"/>
      <c r="B15" s="95"/>
      <c r="C15" s="95"/>
      <c r="D15" s="95"/>
      <c r="E15" s="55" t="s">
        <v>127</v>
      </c>
    </row>
    <row r="16" spans="1:5" x14ac:dyDescent="0.25">
      <c r="A16" s="53" t="s">
        <v>3</v>
      </c>
      <c r="B16" s="53"/>
      <c r="C16" s="50"/>
      <c r="D16" s="50"/>
      <c r="E16" s="79">
        <f>E17</f>
        <v>4177100</v>
      </c>
    </row>
    <row r="17" spans="1:5" ht="66.75" customHeight="1" x14ac:dyDescent="0.25">
      <c r="A17" s="43" t="s">
        <v>112</v>
      </c>
      <c r="B17" s="42">
        <v>791</v>
      </c>
      <c r="C17" s="41"/>
      <c r="D17" s="41"/>
      <c r="E17" s="79">
        <f>E18+E31</f>
        <v>4177100</v>
      </c>
    </row>
    <row r="18" spans="1:5" ht="75.75" customHeight="1" x14ac:dyDescent="0.25">
      <c r="A18" s="43" t="s">
        <v>150</v>
      </c>
      <c r="B18" s="42">
        <v>791</v>
      </c>
      <c r="C18" s="42" t="s">
        <v>88</v>
      </c>
      <c r="D18" s="42"/>
      <c r="E18" s="79">
        <f>E19+E23</f>
        <v>2192200</v>
      </c>
    </row>
    <row r="19" spans="1:5" ht="18.75" customHeight="1" x14ac:dyDescent="0.25">
      <c r="A19" s="51" t="s">
        <v>82</v>
      </c>
      <c r="B19" s="41">
        <v>791</v>
      </c>
      <c r="C19" s="41" t="s">
        <v>63</v>
      </c>
      <c r="D19" s="42"/>
      <c r="E19" s="80">
        <f>E20</f>
        <v>200000</v>
      </c>
    </row>
    <row r="20" spans="1:5" ht="33" customHeight="1" x14ac:dyDescent="0.25">
      <c r="A20" s="51" t="s">
        <v>64</v>
      </c>
      <c r="B20" s="41">
        <v>791</v>
      </c>
      <c r="C20" s="41" t="s">
        <v>65</v>
      </c>
      <c r="D20" s="42"/>
      <c r="E20" s="80">
        <f>E21</f>
        <v>200000</v>
      </c>
    </row>
    <row r="21" spans="1:5" ht="114.75" customHeight="1" x14ac:dyDescent="0.25">
      <c r="A21" s="57" t="s">
        <v>126</v>
      </c>
      <c r="B21" s="41">
        <v>791</v>
      </c>
      <c r="C21" s="47" t="s">
        <v>66</v>
      </c>
      <c r="D21" s="47"/>
      <c r="E21" s="80">
        <f>E22</f>
        <v>200000</v>
      </c>
    </row>
    <row r="22" spans="1:5" ht="30.75" customHeight="1" x14ac:dyDescent="0.25">
      <c r="A22" s="51" t="s">
        <v>75</v>
      </c>
      <c r="B22" s="41">
        <v>791</v>
      </c>
      <c r="C22" s="47" t="s">
        <v>66</v>
      </c>
      <c r="D22" s="47">
        <v>200</v>
      </c>
      <c r="E22" s="80">
        <f>'прил 7'!D23</f>
        <v>200000</v>
      </c>
    </row>
    <row r="23" spans="1:5" ht="30.75" customHeight="1" x14ac:dyDescent="0.25">
      <c r="A23" s="51" t="s">
        <v>69</v>
      </c>
      <c r="B23" s="41">
        <v>791</v>
      </c>
      <c r="C23" s="47" t="s">
        <v>70</v>
      </c>
      <c r="D23" s="47"/>
      <c r="E23" s="80">
        <f>E24</f>
        <v>1992200</v>
      </c>
    </row>
    <row r="24" spans="1:5" ht="32.25" customHeight="1" x14ac:dyDescent="0.25">
      <c r="A24" s="51" t="s">
        <v>83</v>
      </c>
      <c r="B24" s="41">
        <v>791</v>
      </c>
      <c r="C24" s="47" t="s">
        <v>72</v>
      </c>
      <c r="D24" s="47"/>
      <c r="E24" s="80">
        <f>E25+E29</f>
        <v>1992200</v>
      </c>
    </row>
    <row r="25" spans="1:5" ht="30" customHeight="1" x14ac:dyDescent="0.25">
      <c r="A25" s="51" t="s">
        <v>84</v>
      </c>
      <c r="B25" s="41">
        <v>791</v>
      </c>
      <c r="C25" s="47" t="s">
        <v>74</v>
      </c>
      <c r="D25" s="47"/>
      <c r="E25" s="80">
        <f>E27+E28+E26</f>
        <v>1692200</v>
      </c>
    </row>
    <row r="26" spans="1:5" ht="30" customHeight="1" x14ac:dyDescent="0.25">
      <c r="A26" s="63" t="s">
        <v>48</v>
      </c>
      <c r="B26" s="58">
        <v>791</v>
      </c>
      <c r="C26" s="64" t="s">
        <v>74</v>
      </c>
      <c r="D26" s="64">
        <v>100</v>
      </c>
      <c r="E26" s="80">
        <f>'прил 7'!D27</f>
        <v>222700</v>
      </c>
    </row>
    <row r="27" spans="1:5" ht="31.5" customHeight="1" x14ac:dyDescent="0.25">
      <c r="A27" s="51" t="s">
        <v>75</v>
      </c>
      <c r="B27" s="41">
        <v>791</v>
      </c>
      <c r="C27" s="47" t="s">
        <v>74</v>
      </c>
      <c r="D27" s="47">
        <v>200</v>
      </c>
      <c r="E27" s="80">
        <f>'прил 7'!D28</f>
        <v>1467400</v>
      </c>
    </row>
    <row r="28" spans="1:5" ht="31.5" customHeight="1" x14ac:dyDescent="0.25">
      <c r="A28" s="51" t="s">
        <v>52</v>
      </c>
      <c r="B28" s="56">
        <v>791</v>
      </c>
      <c r="C28" s="47" t="s">
        <v>125</v>
      </c>
      <c r="D28" s="47">
        <v>800</v>
      </c>
      <c r="E28" s="80">
        <v>2100</v>
      </c>
    </row>
    <row r="29" spans="1:5" ht="108" customHeight="1" x14ac:dyDescent="0.25">
      <c r="A29" s="57" t="s">
        <v>126</v>
      </c>
      <c r="B29" s="41">
        <v>791</v>
      </c>
      <c r="C29" s="47" t="s">
        <v>76</v>
      </c>
      <c r="D29" s="47"/>
      <c r="E29" s="80">
        <f>E30</f>
        <v>300000</v>
      </c>
    </row>
    <row r="30" spans="1:5" ht="32.25" customHeight="1" x14ac:dyDescent="0.25">
      <c r="A30" s="51" t="s">
        <v>75</v>
      </c>
      <c r="B30" s="41">
        <v>791</v>
      </c>
      <c r="C30" s="47" t="s">
        <v>76</v>
      </c>
      <c r="D30" s="47">
        <v>200</v>
      </c>
      <c r="E30" s="80">
        <f>'прил 7'!D31</f>
        <v>300000</v>
      </c>
    </row>
    <row r="31" spans="1:5" ht="89.25" customHeight="1" x14ac:dyDescent="0.25">
      <c r="A31" s="43" t="s">
        <v>149</v>
      </c>
      <c r="B31" s="42">
        <v>791</v>
      </c>
      <c r="C31" s="49" t="s">
        <v>145</v>
      </c>
      <c r="D31" s="49"/>
      <c r="E31" s="79">
        <f>E32+E34+E38+E40</f>
        <v>1984900</v>
      </c>
    </row>
    <row r="32" spans="1:5" x14ac:dyDescent="0.25">
      <c r="A32" s="51" t="s">
        <v>94</v>
      </c>
      <c r="B32" s="41">
        <v>791</v>
      </c>
      <c r="C32" s="47" t="s">
        <v>146</v>
      </c>
      <c r="D32" s="47"/>
      <c r="E32" s="80">
        <f>E33</f>
        <v>636000</v>
      </c>
    </row>
    <row r="33" spans="1:5" ht="78" customHeight="1" x14ac:dyDescent="0.25">
      <c r="A33" s="51" t="s">
        <v>48</v>
      </c>
      <c r="B33" s="41">
        <v>791</v>
      </c>
      <c r="C33" s="47" t="s">
        <v>146</v>
      </c>
      <c r="D33" s="47">
        <v>100</v>
      </c>
      <c r="E33" s="80">
        <f>'прил 7'!D34</f>
        <v>636000</v>
      </c>
    </row>
    <row r="34" spans="1:5" ht="27" customHeight="1" x14ac:dyDescent="0.25">
      <c r="A34" s="51" t="s">
        <v>50</v>
      </c>
      <c r="B34" s="41">
        <v>791</v>
      </c>
      <c r="C34" s="47" t="s">
        <v>147</v>
      </c>
      <c r="D34" s="47"/>
      <c r="E34" s="80">
        <f>E35+E36+E37</f>
        <v>1234000</v>
      </c>
    </row>
    <row r="35" spans="1:5" ht="87.75" customHeight="1" x14ac:dyDescent="0.25">
      <c r="A35" s="51" t="s">
        <v>48</v>
      </c>
      <c r="B35" s="41">
        <v>791</v>
      </c>
      <c r="C35" s="47" t="s">
        <v>147</v>
      </c>
      <c r="D35" s="47">
        <v>100</v>
      </c>
      <c r="E35" s="80">
        <f>'прил 7'!D36</f>
        <v>574100</v>
      </c>
    </row>
    <row r="36" spans="1:5" ht="31.5" customHeight="1" x14ac:dyDescent="0.25">
      <c r="A36" s="45" t="s">
        <v>75</v>
      </c>
      <c r="B36" s="41">
        <v>791</v>
      </c>
      <c r="C36" s="47" t="s">
        <v>147</v>
      </c>
      <c r="D36" s="47">
        <v>200</v>
      </c>
      <c r="E36" s="80">
        <f>'прил 7'!D37</f>
        <v>639800</v>
      </c>
    </row>
    <row r="37" spans="1:5" ht="21" customHeight="1" x14ac:dyDescent="0.25">
      <c r="A37" s="51" t="s">
        <v>52</v>
      </c>
      <c r="B37" s="41">
        <v>791</v>
      </c>
      <c r="C37" s="47" t="s">
        <v>147</v>
      </c>
      <c r="D37" s="47">
        <v>800</v>
      </c>
      <c r="E37" s="80">
        <f>'прил 7'!D38</f>
        <v>20100</v>
      </c>
    </row>
    <row r="38" spans="1:5" ht="25.5" customHeight="1" x14ac:dyDescent="0.25">
      <c r="A38" s="51" t="s">
        <v>54</v>
      </c>
      <c r="B38" s="41">
        <v>791</v>
      </c>
      <c r="C38" s="47" t="s">
        <v>55</v>
      </c>
      <c r="D38" s="47"/>
      <c r="E38" s="80">
        <f>E39</f>
        <v>10000</v>
      </c>
    </row>
    <row r="39" spans="1:5" ht="36" customHeight="1" x14ac:dyDescent="0.25">
      <c r="A39" s="51" t="s">
        <v>52</v>
      </c>
      <c r="B39" s="41">
        <v>791</v>
      </c>
      <c r="C39" s="47" t="s">
        <v>55</v>
      </c>
      <c r="D39" s="47">
        <v>800</v>
      </c>
      <c r="E39" s="80">
        <f>'прил 7'!D40</f>
        <v>10000</v>
      </c>
    </row>
    <row r="40" spans="1:5" ht="30" customHeight="1" x14ac:dyDescent="0.25">
      <c r="A40" s="51" t="s">
        <v>58</v>
      </c>
      <c r="B40" s="41">
        <v>791</v>
      </c>
      <c r="C40" s="47" t="s">
        <v>148</v>
      </c>
      <c r="D40" s="47"/>
      <c r="E40" s="80">
        <f>E41+E42</f>
        <v>104900</v>
      </c>
    </row>
    <row r="41" spans="1:5" ht="75" x14ac:dyDescent="0.25">
      <c r="A41" s="51" t="s">
        <v>48</v>
      </c>
      <c r="B41" s="41">
        <v>791</v>
      </c>
      <c r="C41" s="47" t="s">
        <v>148</v>
      </c>
      <c r="D41" s="47">
        <v>100</v>
      </c>
      <c r="E41" s="80">
        <f>'прил 7'!D42</f>
        <v>90600</v>
      </c>
    </row>
    <row r="42" spans="1:5" ht="30" x14ac:dyDescent="0.25">
      <c r="A42" s="51" t="s">
        <v>75</v>
      </c>
      <c r="B42" s="41">
        <v>791</v>
      </c>
      <c r="C42" s="47" t="s">
        <v>148</v>
      </c>
      <c r="D42" s="47">
        <v>200</v>
      </c>
      <c r="E42" s="80">
        <f>'прил 7'!D43</f>
        <v>14300</v>
      </c>
    </row>
    <row r="43" spans="1:5" ht="15.75" x14ac:dyDescent="0.25">
      <c r="A43" s="4"/>
    </row>
    <row r="44" spans="1:5" ht="15.75" x14ac:dyDescent="0.25">
      <c r="A44" s="4"/>
    </row>
    <row r="45" spans="1:5" x14ac:dyDescent="0.25">
      <c r="A45" s="8" t="s">
        <v>38</v>
      </c>
      <c r="B45" s="1"/>
      <c r="C45" s="1"/>
      <c r="D45" s="1"/>
      <c r="E45" s="7" t="s">
        <v>110</v>
      </c>
    </row>
  </sheetData>
  <mergeCells count="14">
    <mergeCell ref="C6:E6"/>
    <mergeCell ref="C7:E7"/>
    <mergeCell ref="C8:E8"/>
    <mergeCell ref="A10:E10"/>
    <mergeCell ref="C1:E1"/>
    <mergeCell ref="C2:E2"/>
    <mergeCell ref="C3:E3"/>
    <mergeCell ref="C4:E4"/>
    <mergeCell ref="C5:E5"/>
    <mergeCell ref="A14:A15"/>
    <mergeCell ref="B14:B15"/>
    <mergeCell ref="C14:C15"/>
    <mergeCell ref="D14:D15"/>
    <mergeCell ref="A11:E11"/>
  </mergeCells>
  <pageMargins left="0.7" right="0.7" top="0.75" bottom="0.75" header="0.3" footer="0.3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4" sqref="C4:F4"/>
    </sheetView>
  </sheetViews>
  <sheetFormatPr defaultRowHeight="15" x14ac:dyDescent="0.25"/>
  <cols>
    <col min="1" max="1" width="32.28515625" customWidth="1"/>
    <col min="3" max="3" width="19" customWidth="1"/>
    <col min="5" max="5" width="19.140625" customWidth="1"/>
    <col min="6" max="6" width="24" customWidth="1"/>
  </cols>
  <sheetData>
    <row r="1" spans="1:6" x14ac:dyDescent="0.25">
      <c r="C1" s="91" t="s">
        <v>115</v>
      </c>
      <c r="D1" s="91"/>
      <c r="E1" s="91"/>
      <c r="F1" s="91"/>
    </row>
    <row r="2" spans="1:6" x14ac:dyDescent="0.25">
      <c r="C2" s="91" t="s">
        <v>107</v>
      </c>
      <c r="D2" s="91"/>
      <c r="E2" s="91"/>
      <c r="F2" s="91"/>
    </row>
    <row r="3" spans="1:6" x14ac:dyDescent="0.25">
      <c r="C3" s="91" t="s">
        <v>35</v>
      </c>
      <c r="D3" s="91"/>
      <c r="E3" s="91"/>
      <c r="F3" s="91"/>
    </row>
    <row r="4" spans="1:6" x14ac:dyDescent="0.25">
      <c r="C4" s="91" t="s">
        <v>151</v>
      </c>
      <c r="D4" s="91"/>
      <c r="E4" s="91"/>
      <c r="F4" s="91"/>
    </row>
    <row r="5" spans="1:6" x14ac:dyDescent="0.25">
      <c r="C5" s="91" t="s">
        <v>108</v>
      </c>
      <c r="D5" s="91"/>
      <c r="E5" s="91"/>
      <c r="F5" s="91"/>
    </row>
    <row r="6" spans="1:6" ht="15.75" customHeight="1" x14ac:dyDescent="0.25">
      <c r="C6" s="91" t="s">
        <v>35</v>
      </c>
      <c r="D6" s="91"/>
      <c r="E6" s="91"/>
      <c r="F6" s="91"/>
    </row>
    <row r="7" spans="1:6" x14ac:dyDescent="0.25">
      <c r="C7" s="91" t="s">
        <v>130</v>
      </c>
      <c r="D7" s="91"/>
      <c r="E7" s="91"/>
      <c r="F7" s="91"/>
    </row>
    <row r="8" spans="1:6" x14ac:dyDescent="0.25">
      <c r="C8" s="91" t="s">
        <v>131</v>
      </c>
      <c r="D8" s="91"/>
      <c r="E8" s="91"/>
      <c r="F8" s="91"/>
    </row>
    <row r="10" spans="1:6" ht="15.75" x14ac:dyDescent="0.25">
      <c r="A10" s="92" t="s">
        <v>111</v>
      </c>
      <c r="B10" s="92"/>
      <c r="C10" s="92"/>
      <c r="D10" s="92"/>
      <c r="E10" s="92"/>
      <c r="F10" s="92"/>
    </row>
    <row r="11" spans="1:6" ht="15.75" x14ac:dyDescent="0.25">
      <c r="A11" s="93" t="s">
        <v>140</v>
      </c>
      <c r="B11" s="93"/>
      <c r="C11" s="93"/>
      <c r="D11" s="93"/>
      <c r="E11" s="93"/>
      <c r="F11" s="93"/>
    </row>
    <row r="12" spans="1:6" ht="15.75" x14ac:dyDescent="0.25">
      <c r="A12" s="93" t="s">
        <v>86</v>
      </c>
      <c r="B12" s="93"/>
      <c r="C12" s="93"/>
      <c r="D12" s="93"/>
      <c r="E12" s="93"/>
      <c r="F12" s="93"/>
    </row>
    <row r="13" spans="1:6" ht="15.75" x14ac:dyDescent="0.25">
      <c r="A13" s="93" t="s">
        <v>85</v>
      </c>
      <c r="B13" s="93"/>
      <c r="C13" s="93"/>
      <c r="D13" s="93"/>
      <c r="E13" s="93"/>
      <c r="F13" s="93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F15" s="54" t="s">
        <v>37</v>
      </c>
    </row>
    <row r="16" spans="1:6" x14ac:dyDescent="0.25">
      <c r="A16" s="90" t="s">
        <v>40</v>
      </c>
      <c r="B16" s="90" t="s">
        <v>41</v>
      </c>
      <c r="C16" s="90" t="s">
        <v>42</v>
      </c>
      <c r="D16" s="90" t="s">
        <v>43</v>
      </c>
      <c r="E16" s="90" t="s">
        <v>2</v>
      </c>
      <c r="F16" s="90"/>
    </row>
    <row r="17" spans="1:6" x14ac:dyDescent="0.25">
      <c r="A17" s="90"/>
      <c r="B17" s="90"/>
      <c r="C17" s="90"/>
      <c r="D17" s="90"/>
      <c r="E17" s="60" t="s">
        <v>124</v>
      </c>
      <c r="F17" s="60" t="s">
        <v>135</v>
      </c>
    </row>
    <row r="18" spans="1:6" x14ac:dyDescent="0.25">
      <c r="A18" s="42" t="s">
        <v>3</v>
      </c>
      <c r="B18" s="41"/>
      <c r="C18" s="41"/>
      <c r="D18" s="41"/>
      <c r="E18" s="79">
        <f>E19+E34+E40+E49</f>
        <v>3815800</v>
      </c>
      <c r="F18" s="79">
        <f>F19+F34+F40+F49</f>
        <v>4002400</v>
      </c>
    </row>
    <row r="19" spans="1:6" ht="34.5" customHeight="1" x14ac:dyDescent="0.25">
      <c r="A19" s="43" t="s">
        <v>44</v>
      </c>
      <c r="B19" s="44" t="s">
        <v>95</v>
      </c>
      <c r="C19" s="41"/>
      <c r="D19" s="41"/>
      <c r="E19" s="79">
        <f t="shared" ref="E19:F19" si="0">E20+E24+E30</f>
        <v>1931900</v>
      </c>
      <c r="F19" s="79">
        <f t="shared" si="0"/>
        <v>1961500</v>
      </c>
    </row>
    <row r="20" spans="1:6" ht="59.25" customHeight="1" x14ac:dyDescent="0.25">
      <c r="A20" s="45" t="s">
        <v>45</v>
      </c>
      <c r="B20" s="46" t="s">
        <v>96</v>
      </c>
      <c r="C20" s="41"/>
      <c r="D20" s="41"/>
      <c r="E20" s="80">
        <f t="shared" ref="E20:F22" si="1">E21</f>
        <v>626000</v>
      </c>
      <c r="F20" s="80">
        <f t="shared" si="1"/>
        <v>626000</v>
      </c>
    </row>
    <row r="21" spans="1:6" ht="123" customHeight="1" x14ac:dyDescent="0.25">
      <c r="A21" s="45" t="s">
        <v>149</v>
      </c>
      <c r="B21" s="46" t="s">
        <v>96</v>
      </c>
      <c r="C21" s="47" t="s">
        <v>145</v>
      </c>
      <c r="D21" s="47"/>
      <c r="E21" s="80">
        <f t="shared" si="1"/>
        <v>626000</v>
      </c>
      <c r="F21" s="80">
        <f t="shared" si="1"/>
        <v>626000</v>
      </c>
    </row>
    <row r="22" spans="1:6" ht="20.25" customHeight="1" x14ac:dyDescent="0.25">
      <c r="A22" s="45" t="s">
        <v>94</v>
      </c>
      <c r="B22" s="46" t="s">
        <v>96</v>
      </c>
      <c r="C22" s="47" t="s">
        <v>146</v>
      </c>
      <c r="D22" s="47"/>
      <c r="E22" s="80">
        <f t="shared" si="1"/>
        <v>626000</v>
      </c>
      <c r="F22" s="80">
        <f t="shared" si="1"/>
        <v>626000</v>
      </c>
    </row>
    <row r="23" spans="1:6" ht="118.5" customHeight="1" x14ac:dyDescent="0.25">
      <c r="A23" s="45" t="s">
        <v>48</v>
      </c>
      <c r="B23" s="46" t="s">
        <v>96</v>
      </c>
      <c r="C23" s="47" t="s">
        <v>146</v>
      </c>
      <c r="D23" s="47">
        <v>100</v>
      </c>
      <c r="E23" s="80">
        <v>626000</v>
      </c>
      <c r="F23" s="80">
        <v>626000</v>
      </c>
    </row>
    <row r="24" spans="1:6" ht="120.75" customHeight="1" x14ac:dyDescent="0.25">
      <c r="A24" s="45" t="s">
        <v>49</v>
      </c>
      <c r="B24" s="46" t="s">
        <v>97</v>
      </c>
      <c r="C24" s="47"/>
      <c r="D24" s="47"/>
      <c r="E24" s="80">
        <f t="shared" ref="E24:F25" si="2">E25</f>
        <v>1295900</v>
      </c>
      <c r="F24" s="80">
        <f t="shared" si="2"/>
        <v>1325500</v>
      </c>
    </row>
    <row r="25" spans="1:6" ht="114.75" customHeight="1" x14ac:dyDescent="0.25">
      <c r="A25" s="45" t="s">
        <v>149</v>
      </c>
      <c r="B25" s="46" t="s">
        <v>97</v>
      </c>
      <c r="C25" s="47" t="s">
        <v>145</v>
      </c>
      <c r="D25" s="47"/>
      <c r="E25" s="80">
        <f t="shared" si="2"/>
        <v>1295900</v>
      </c>
      <c r="F25" s="80">
        <f t="shared" si="2"/>
        <v>1325500</v>
      </c>
    </row>
    <row r="26" spans="1:6" ht="30.75" customHeight="1" x14ac:dyDescent="0.25">
      <c r="A26" s="45" t="s">
        <v>50</v>
      </c>
      <c r="B26" s="46" t="s">
        <v>97</v>
      </c>
      <c r="C26" s="47" t="s">
        <v>147</v>
      </c>
      <c r="D26" s="47"/>
      <c r="E26" s="80">
        <f t="shared" ref="E26:F26" si="3">E27+E28+E29</f>
        <v>1295900</v>
      </c>
      <c r="F26" s="80">
        <f t="shared" si="3"/>
        <v>1325500</v>
      </c>
    </row>
    <row r="27" spans="1:6" ht="122.25" customHeight="1" x14ac:dyDescent="0.25">
      <c r="A27" s="45" t="s">
        <v>48</v>
      </c>
      <c r="B27" s="46" t="s">
        <v>97</v>
      </c>
      <c r="C27" s="47" t="s">
        <v>147</v>
      </c>
      <c r="D27" s="47">
        <v>100</v>
      </c>
      <c r="E27" s="80">
        <v>579100</v>
      </c>
      <c r="F27" s="80">
        <v>579100</v>
      </c>
    </row>
    <row r="28" spans="1:6" ht="47.25" customHeight="1" x14ac:dyDescent="0.25">
      <c r="A28" s="45" t="s">
        <v>51</v>
      </c>
      <c r="B28" s="46" t="s">
        <v>97</v>
      </c>
      <c r="C28" s="47" t="s">
        <v>147</v>
      </c>
      <c r="D28" s="47">
        <v>200</v>
      </c>
      <c r="E28" s="80">
        <v>696700</v>
      </c>
      <c r="F28" s="80">
        <v>726300</v>
      </c>
    </row>
    <row r="29" spans="1:6" x14ac:dyDescent="0.25">
      <c r="A29" s="45" t="s">
        <v>52</v>
      </c>
      <c r="B29" s="46" t="s">
        <v>97</v>
      </c>
      <c r="C29" s="47" t="s">
        <v>147</v>
      </c>
      <c r="D29" s="47">
        <v>800</v>
      </c>
      <c r="E29" s="80">
        <v>20100</v>
      </c>
      <c r="F29" s="80">
        <v>20100</v>
      </c>
    </row>
    <row r="30" spans="1:6" x14ac:dyDescent="0.25">
      <c r="A30" s="45" t="s">
        <v>53</v>
      </c>
      <c r="B30" s="46" t="s">
        <v>98</v>
      </c>
      <c r="C30" s="47"/>
      <c r="D30" s="47"/>
      <c r="E30" s="80">
        <f t="shared" ref="E30:F32" si="4">E31</f>
        <v>10000</v>
      </c>
      <c r="F30" s="80">
        <f t="shared" si="4"/>
        <v>10000</v>
      </c>
    </row>
    <row r="31" spans="1:6" x14ac:dyDescent="0.25">
      <c r="A31" s="48" t="s">
        <v>46</v>
      </c>
      <c r="B31" s="46" t="s">
        <v>98</v>
      </c>
      <c r="C31" s="47" t="s">
        <v>47</v>
      </c>
      <c r="D31" s="47"/>
      <c r="E31" s="80">
        <f t="shared" si="4"/>
        <v>10000</v>
      </c>
      <c r="F31" s="80">
        <f t="shared" si="4"/>
        <v>10000</v>
      </c>
    </row>
    <row r="32" spans="1:6" ht="30" x14ac:dyDescent="0.25">
      <c r="A32" s="45" t="s">
        <v>54</v>
      </c>
      <c r="B32" s="46" t="s">
        <v>98</v>
      </c>
      <c r="C32" s="47" t="s">
        <v>55</v>
      </c>
      <c r="D32" s="47"/>
      <c r="E32" s="80">
        <f t="shared" si="4"/>
        <v>10000</v>
      </c>
      <c r="F32" s="80">
        <f t="shared" si="4"/>
        <v>10000</v>
      </c>
    </row>
    <row r="33" spans="1:6" x14ac:dyDescent="0.25">
      <c r="A33" s="45" t="s">
        <v>52</v>
      </c>
      <c r="B33" s="46" t="s">
        <v>98</v>
      </c>
      <c r="C33" s="47" t="s">
        <v>55</v>
      </c>
      <c r="D33" s="47">
        <v>800</v>
      </c>
      <c r="E33" s="80">
        <v>10000</v>
      </c>
      <c r="F33" s="80">
        <v>10000</v>
      </c>
    </row>
    <row r="34" spans="1:6" ht="29.25" x14ac:dyDescent="0.25">
      <c r="A34" s="43" t="s">
        <v>56</v>
      </c>
      <c r="B34" s="44" t="s">
        <v>99</v>
      </c>
      <c r="C34" s="41"/>
      <c r="D34" s="41"/>
      <c r="E34" s="79">
        <f t="shared" ref="E34:F36" si="5">E35</f>
        <v>104600</v>
      </c>
      <c r="F34" s="79">
        <f t="shared" si="5"/>
        <v>108900</v>
      </c>
    </row>
    <row r="35" spans="1:6" ht="30" x14ac:dyDescent="0.25">
      <c r="A35" s="45" t="s">
        <v>57</v>
      </c>
      <c r="B35" s="46" t="s">
        <v>100</v>
      </c>
      <c r="C35" s="41"/>
      <c r="D35" s="41"/>
      <c r="E35" s="80">
        <f t="shared" si="5"/>
        <v>104600</v>
      </c>
      <c r="F35" s="80">
        <f t="shared" si="5"/>
        <v>108900</v>
      </c>
    </row>
    <row r="36" spans="1:6" ht="135" x14ac:dyDescent="0.25">
      <c r="A36" s="45" t="s">
        <v>149</v>
      </c>
      <c r="B36" s="46" t="s">
        <v>100</v>
      </c>
      <c r="C36" s="47" t="s">
        <v>145</v>
      </c>
      <c r="D36" s="41"/>
      <c r="E36" s="80">
        <f t="shared" si="5"/>
        <v>104600</v>
      </c>
      <c r="F36" s="80">
        <f t="shared" si="5"/>
        <v>108900</v>
      </c>
    </row>
    <row r="37" spans="1:6" ht="75" x14ac:dyDescent="0.25">
      <c r="A37" s="45" t="s">
        <v>58</v>
      </c>
      <c r="B37" s="46" t="s">
        <v>100</v>
      </c>
      <c r="C37" s="47" t="s">
        <v>148</v>
      </c>
      <c r="D37" s="47"/>
      <c r="E37" s="80">
        <f t="shared" ref="E37:F37" si="6">E38+E39</f>
        <v>104600</v>
      </c>
      <c r="F37" s="80">
        <f t="shared" si="6"/>
        <v>108900</v>
      </c>
    </row>
    <row r="38" spans="1:6" ht="123" customHeight="1" x14ac:dyDescent="0.25">
      <c r="A38" s="45" t="s">
        <v>48</v>
      </c>
      <c r="B38" s="46" t="s">
        <v>100</v>
      </c>
      <c r="C38" s="47" t="s">
        <v>148</v>
      </c>
      <c r="D38" s="47">
        <v>100</v>
      </c>
      <c r="E38" s="80">
        <v>93600</v>
      </c>
      <c r="F38" s="80">
        <v>98400</v>
      </c>
    </row>
    <row r="39" spans="1:6" ht="41.25" customHeight="1" x14ac:dyDescent="0.25">
      <c r="A39" s="45" t="s">
        <v>51</v>
      </c>
      <c r="B39" s="46" t="s">
        <v>100</v>
      </c>
      <c r="C39" s="47" t="s">
        <v>148</v>
      </c>
      <c r="D39" s="47">
        <v>200</v>
      </c>
      <c r="E39" s="80">
        <v>11000</v>
      </c>
      <c r="F39" s="80">
        <v>10500</v>
      </c>
    </row>
    <row r="40" spans="1:6" ht="43.5" x14ac:dyDescent="0.25">
      <c r="A40" s="43" t="s">
        <v>67</v>
      </c>
      <c r="B40" s="44" t="s">
        <v>103</v>
      </c>
      <c r="C40" s="41"/>
      <c r="D40" s="41"/>
      <c r="E40" s="79">
        <f>E41</f>
        <v>1686500</v>
      </c>
      <c r="F40" s="79">
        <f>F41</f>
        <v>1737400</v>
      </c>
    </row>
    <row r="41" spans="1:6" ht="25.5" customHeight="1" x14ac:dyDescent="0.25">
      <c r="A41" s="45" t="s">
        <v>68</v>
      </c>
      <c r="B41" s="46" t="s">
        <v>104</v>
      </c>
      <c r="C41" s="41"/>
      <c r="D41" s="41"/>
      <c r="E41" s="79">
        <f t="shared" ref="E41:F43" si="7">E42</f>
        <v>1686500</v>
      </c>
      <c r="F41" s="79">
        <f t="shared" si="7"/>
        <v>1737400</v>
      </c>
    </row>
    <row r="42" spans="1:6" ht="120" x14ac:dyDescent="0.25">
      <c r="A42" s="45" t="s">
        <v>150</v>
      </c>
      <c r="B42" s="46" t="s">
        <v>104</v>
      </c>
      <c r="C42" s="41" t="s">
        <v>81</v>
      </c>
      <c r="D42" s="41"/>
      <c r="E42" s="79">
        <f t="shared" si="7"/>
        <v>1686500</v>
      </c>
      <c r="F42" s="79">
        <f t="shared" si="7"/>
        <v>1737400</v>
      </c>
    </row>
    <row r="43" spans="1:6" ht="30" x14ac:dyDescent="0.25">
      <c r="A43" s="48" t="s">
        <v>69</v>
      </c>
      <c r="B43" s="46" t="s">
        <v>104</v>
      </c>
      <c r="C43" s="47" t="s">
        <v>70</v>
      </c>
      <c r="D43" s="47"/>
      <c r="E43" s="79">
        <f t="shared" si="7"/>
        <v>1686500</v>
      </c>
      <c r="F43" s="79">
        <f t="shared" si="7"/>
        <v>1737400</v>
      </c>
    </row>
    <row r="44" spans="1:6" ht="45" x14ac:dyDescent="0.25">
      <c r="A44" s="45" t="s">
        <v>71</v>
      </c>
      <c r="B44" s="46" t="s">
        <v>104</v>
      </c>
      <c r="C44" s="47" t="s">
        <v>72</v>
      </c>
      <c r="D44" s="47"/>
      <c r="E44" s="79">
        <f>E45</f>
        <v>1686500</v>
      </c>
      <c r="F44" s="79">
        <f>F45</f>
        <v>1737400</v>
      </c>
    </row>
    <row r="45" spans="1:6" ht="45" x14ac:dyDescent="0.25">
      <c r="A45" s="48" t="s">
        <v>73</v>
      </c>
      <c r="B45" s="46" t="s">
        <v>104</v>
      </c>
      <c r="C45" s="47" t="s">
        <v>74</v>
      </c>
      <c r="D45" s="47"/>
      <c r="E45" s="80">
        <f>E47+E48+E46</f>
        <v>1686500</v>
      </c>
      <c r="F45" s="80">
        <f>F47+F48+F46</f>
        <v>1737400</v>
      </c>
    </row>
    <row r="46" spans="1:6" ht="120" x14ac:dyDescent="0.25">
      <c r="A46" s="48" t="s">
        <v>48</v>
      </c>
      <c r="B46" s="62" t="s">
        <v>104</v>
      </c>
      <c r="C46" s="47" t="s">
        <v>74</v>
      </c>
      <c r="D46" s="47">
        <v>100</v>
      </c>
      <c r="E46" s="80">
        <v>227700</v>
      </c>
      <c r="F46" s="80">
        <v>227700</v>
      </c>
    </row>
    <row r="47" spans="1:6" ht="45" x14ac:dyDescent="0.25">
      <c r="A47" s="45" t="s">
        <v>75</v>
      </c>
      <c r="B47" s="46" t="s">
        <v>104</v>
      </c>
      <c r="C47" s="47" t="s">
        <v>74</v>
      </c>
      <c r="D47" s="47">
        <v>200</v>
      </c>
      <c r="E47" s="80">
        <v>1456700</v>
      </c>
      <c r="F47" s="80">
        <v>1507600</v>
      </c>
    </row>
    <row r="48" spans="1:6" x14ac:dyDescent="0.25">
      <c r="A48" s="45" t="s">
        <v>52</v>
      </c>
      <c r="B48" s="46" t="s">
        <v>104</v>
      </c>
      <c r="C48" s="47" t="s">
        <v>125</v>
      </c>
      <c r="D48" s="47">
        <v>800</v>
      </c>
      <c r="E48" s="80">
        <v>2100</v>
      </c>
      <c r="F48" s="80">
        <v>2100</v>
      </c>
    </row>
    <row r="49" spans="1:6" ht="43.5" x14ac:dyDescent="0.25">
      <c r="A49" s="43" t="s">
        <v>77</v>
      </c>
      <c r="B49" s="46">
        <v>9900</v>
      </c>
      <c r="C49" s="47"/>
      <c r="D49" s="47"/>
      <c r="E49" s="80">
        <f t="shared" ref="E49:F52" si="8">E50</f>
        <v>92800</v>
      </c>
      <c r="F49" s="80">
        <f t="shared" si="8"/>
        <v>194600</v>
      </c>
    </row>
    <row r="50" spans="1:6" x14ac:dyDescent="0.25">
      <c r="A50" s="48" t="s">
        <v>78</v>
      </c>
      <c r="B50" s="46">
        <v>9999</v>
      </c>
      <c r="C50" s="47"/>
      <c r="D50" s="47"/>
      <c r="E50" s="80">
        <f t="shared" si="8"/>
        <v>92800</v>
      </c>
      <c r="F50" s="80">
        <f t="shared" si="8"/>
        <v>194600</v>
      </c>
    </row>
    <row r="51" spans="1:6" x14ac:dyDescent="0.25">
      <c r="A51" s="45" t="s">
        <v>46</v>
      </c>
      <c r="B51" s="46">
        <v>9999</v>
      </c>
      <c r="C51" s="47" t="s">
        <v>47</v>
      </c>
      <c r="D51" s="47"/>
      <c r="E51" s="80">
        <f t="shared" si="8"/>
        <v>92800</v>
      </c>
      <c r="F51" s="80">
        <f t="shared" si="8"/>
        <v>194600</v>
      </c>
    </row>
    <row r="52" spans="1:6" x14ac:dyDescent="0.25">
      <c r="A52" s="45" t="s">
        <v>78</v>
      </c>
      <c r="B52" s="46">
        <v>9999</v>
      </c>
      <c r="C52" s="47" t="s">
        <v>79</v>
      </c>
      <c r="D52" s="47"/>
      <c r="E52" s="80">
        <f t="shared" si="8"/>
        <v>92800</v>
      </c>
      <c r="F52" s="80">
        <f t="shared" si="8"/>
        <v>194600</v>
      </c>
    </row>
    <row r="53" spans="1:6" x14ac:dyDescent="0.25">
      <c r="A53" s="45" t="s">
        <v>80</v>
      </c>
      <c r="B53" s="46">
        <v>9999</v>
      </c>
      <c r="C53" s="47" t="s">
        <v>79</v>
      </c>
      <c r="D53" s="47">
        <v>900</v>
      </c>
      <c r="E53" s="80">
        <v>92800</v>
      </c>
      <c r="F53" s="80">
        <v>194600</v>
      </c>
    </row>
    <row r="56" spans="1:6" x14ac:dyDescent="0.25">
      <c r="A56" s="1"/>
      <c r="B56" s="1"/>
      <c r="C56" s="1"/>
      <c r="D56" s="1"/>
    </row>
    <row r="57" spans="1:6" x14ac:dyDescent="0.25">
      <c r="A57" s="1" t="s">
        <v>38</v>
      </c>
      <c r="B57" s="1"/>
      <c r="C57" s="1"/>
      <c r="D57" s="7" t="s">
        <v>110</v>
      </c>
    </row>
  </sheetData>
  <mergeCells count="17"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7" fitToHeight="0" orientation="portrait" verticalDpi="18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D15" sqref="D15"/>
    </sheetView>
  </sheetViews>
  <sheetFormatPr defaultRowHeight="15" x14ac:dyDescent="0.25"/>
  <cols>
    <col min="1" max="1" width="49.5703125" customWidth="1"/>
    <col min="2" max="2" width="18.42578125" customWidth="1"/>
    <col min="4" max="5" width="13.5703125" customWidth="1"/>
  </cols>
  <sheetData>
    <row r="1" spans="1:6" x14ac:dyDescent="0.25">
      <c r="B1" s="91" t="s">
        <v>114</v>
      </c>
      <c r="C1" s="91"/>
      <c r="D1" s="91"/>
      <c r="E1" s="91"/>
    </row>
    <row r="2" spans="1:6" x14ac:dyDescent="0.25">
      <c r="B2" s="91" t="s">
        <v>107</v>
      </c>
      <c r="C2" s="91"/>
      <c r="D2" s="91"/>
      <c r="E2" s="91"/>
    </row>
    <row r="3" spans="1:6" x14ac:dyDescent="0.25">
      <c r="B3" s="91" t="s">
        <v>35</v>
      </c>
      <c r="C3" s="91"/>
      <c r="D3" s="91"/>
      <c r="E3" s="91"/>
    </row>
    <row r="4" spans="1:6" x14ac:dyDescent="0.25">
      <c r="B4" s="91" t="s">
        <v>151</v>
      </c>
      <c r="C4" s="91"/>
      <c r="D4" s="91"/>
      <c r="E4" s="91"/>
    </row>
    <row r="5" spans="1:6" x14ac:dyDescent="0.25">
      <c r="B5" s="91" t="s">
        <v>108</v>
      </c>
      <c r="C5" s="91"/>
      <c r="D5" s="91"/>
      <c r="E5" s="91"/>
    </row>
    <row r="6" spans="1:6" x14ac:dyDescent="0.25">
      <c r="B6" s="91" t="s">
        <v>35</v>
      </c>
      <c r="C6" s="91"/>
      <c r="D6" s="91"/>
      <c r="E6" s="91"/>
    </row>
    <row r="7" spans="1:6" x14ac:dyDescent="0.25">
      <c r="B7" s="91" t="s">
        <v>130</v>
      </c>
      <c r="C7" s="91"/>
      <c r="D7" s="91"/>
      <c r="E7" s="91"/>
    </row>
    <row r="8" spans="1:6" x14ac:dyDescent="0.25">
      <c r="B8" s="91" t="s">
        <v>131</v>
      </c>
      <c r="C8" s="91"/>
      <c r="D8" s="91"/>
      <c r="E8" s="91"/>
    </row>
    <row r="9" spans="1:6" x14ac:dyDescent="0.25">
      <c r="B9" s="39"/>
      <c r="C9" s="39"/>
      <c r="D9" s="39"/>
      <c r="E9" s="39"/>
    </row>
    <row r="10" spans="1:6" ht="15.75" x14ac:dyDescent="0.25">
      <c r="A10" s="93" t="s">
        <v>111</v>
      </c>
      <c r="B10" s="93"/>
      <c r="C10" s="93"/>
      <c r="D10" s="93"/>
      <c r="E10" s="93"/>
      <c r="F10" s="40"/>
    </row>
    <row r="11" spans="1:6" ht="15.75" x14ac:dyDescent="0.25">
      <c r="A11" s="93" t="s">
        <v>144</v>
      </c>
      <c r="B11" s="93"/>
      <c r="C11" s="93"/>
      <c r="D11" s="93"/>
      <c r="E11" s="93"/>
      <c r="F11" s="93"/>
    </row>
    <row r="12" spans="1:6" ht="15.75" x14ac:dyDescent="0.25">
      <c r="A12" s="93" t="s">
        <v>93</v>
      </c>
      <c r="B12" s="93"/>
      <c r="C12" s="93"/>
      <c r="D12" s="93"/>
      <c r="E12" s="93"/>
      <c r="F12" s="40"/>
    </row>
    <row r="13" spans="1:6" ht="15.75" x14ac:dyDescent="0.25">
      <c r="A13" s="93" t="s">
        <v>92</v>
      </c>
      <c r="B13" s="93"/>
      <c r="C13" s="93"/>
      <c r="D13" s="93"/>
      <c r="E13" s="93"/>
      <c r="F13" s="40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E15" t="s">
        <v>37</v>
      </c>
    </row>
    <row r="16" spans="1:6" x14ac:dyDescent="0.25">
      <c r="A16" s="94" t="s">
        <v>1</v>
      </c>
      <c r="B16" s="94" t="s">
        <v>42</v>
      </c>
      <c r="C16" s="94" t="s">
        <v>43</v>
      </c>
      <c r="D16" s="94" t="s">
        <v>2</v>
      </c>
      <c r="E16" s="94"/>
    </row>
    <row r="17" spans="1:5" x14ac:dyDescent="0.25">
      <c r="A17" s="94"/>
      <c r="B17" s="94"/>
      <c r="C17" s="94"/>
      <c r="D17" s="61" t="s">
        <v>124</v>
      </c>
      <c r="E17" s="61" t="s">
        <v>135</v>
      </c>
    </row>
    <row r="18" spans="1:5" x14ac:dyDescent="0.25">
      <c r="A18" s="42" t="s">
        <v>3</v>
      </c>
      <c r="B18" s="41"/>
      <c r="C18" s="41"/>
      <c r="D18" s="79">
        <f>D19+D26</f>
        <v>3815800</v>
      </c>
      <c r="E18" s="79">
        <f>E19+E26</f>
        <v>4002400</v>
      </c>
    </row>
    <row r="19" spans="1:5" ht="75" customHeight="1" x14ac:dyDescent="0.25">
      <c r="A19" s="43" t="s">
        <v>150</v>
      </c>
      <c r="B19" s="49" t="s">
        <v>81</v>
      </c>
      <c r="C19" s="47"/>
      <c r="D19" s="79">
        <f>D20</f>
        <v>1686500</v>
      </c>
      <c r="E19" s="79">
        <f>E20</f>
        <v>1737400</v>
      </c>
    </row>
    <row r="20" spans="1:5" ht="32.25" customHeight="1" x14ac:dyDescent="0.25">
      <c r="A20" s="51" t="s">
        <v>69</v>
      </c>
      <c r="B20" s="47" t="s">
        <v>70</v>
      </c>
      <c r="C20" s="47"/>
      <c r="D20" s="80">
        <f t="shared" ref="D20:E20" si="0">D21</f>
        <v>1686500</v>
      </c>
      <c r="E20" s="80">
        <f t="shared" si="0"/>
        <v>1737400</v>
      </c>
    </row>
    <row r="21" spans="1:5" ht="35.25" customHeight="1" x14ac:dyDescent="0.25">
      <c r="A21" s="51" t="s">
        <v>83</v>
      </c>
      <c r="B21" s="47" t="s">
        <v>72</v>
      </c>
      <c r="C21" s="47"/>
      <c r="D21" s="80">
        <f>D22</f>
        <v>1686500</v>
      </c>
      <c r="E21" s="80">
        <f>E22</f>
        <v>1737400</v>
      </c>
    </row>
    <row r="22" spans="1:5" ht="33.75" customHeight="1" x14ac:dyDescent="0.25">
      <c r="A22" s="51" t="s">
        <v>84</v>
      </c>
      <c r="B22" s="47" t="s">
        <v>74</v>
      </c>
      <c r="C22" s="47"/>
      <c r="D22" s="80">
        <f>D24+D25+D23</f>
        <v>1686500</v>
      </c>
      <c r="E22" s="80">
        <f>E24+E25+E23</f>
        <v>1737400</v>
      </c>
    </row>
    <row r="23" spans="1:5" ht="33.75" customHeight="1" x14ac:dyDescent="0.25">
      <c r="A23" s="63" t="s">
        <v>48</v>
      </c>
      <c r="B23" s="64" t="s">
        <v>74</v>
      </c>
      <c r="C23" s="64">
        <v>100</v>
      </c>
      <c r="D23" s="80">
        <f>'прил 6'!E46</f>
        <v>227700</v>
      </c>
      <c r="E23" s="80">
        <f>'прил 6'!F46</f>
        <v>227700</v>
      </c>
    </row>
    <row r="24" spans="1:5" ht="30" x14ac:dyDescent="0.25">
      <c r="A24" s="51" t="s">
        <v>75</v>
      </c>
      <c r="B24" s="47" t="s">
        <v>74</v>
      </c>
      <c r="C24" s="47">
        <v>200</v>
      </c>
      <c r="D24" s="80">
        <f>'прил 6'!E47</f>
        <v>1456700</v>
      </c>
      <c r="E24" s="80">
        <f>'прил 6'!F47</f>
        <v>1507600</v>
      </c>
    </row>
    <row r="25" spans="1:5" x14ac:dyDescent="0.25">
      <c r="A25" s="51" t="s">
        <v>52</v>
      </c>
      <c r="B25" s="47" t="s">
        <v>125</v>
      </c>
      <c r="C25" s="47">
        <v>800</v>
      </c>
      <c r="D25" s="80">
        <v>2100</v>
      </c>
      <c r="E25" s="80">
        <v>2100</v>
      </c>
    </row>
    <row r="26" spans="1:5" ht="103.5" customHeight="1" x14ac:dyDescent="0.25">
      <c r="A26" s="43" t="s">
        <v>149</v>
      </c>
      <c r="B26" s="49" t="s">
        <v>145</v>
      </c>
      <c r="C26" s="49"/>
      <c r="D26" s="79">
        <f>D27+D29+D33+D35+D38</f>
        <v>2129300</v>
      </c>
      <c r="E26" s="79">
        <f>E27+E29+E33+E35+E38</f>
        <v>2265000</v>
      </c>
    </row>
    <row r="27" spans="1:5" ht="31.5" customHeight="1" x14ac:dyDescent="0.25">
      <c r="A27" s="51" t="s">
        <v>94</v>
      </c>
      <c r="B27" s="47" t="s">
        <v>146</v>
      </c>
      <c r="C27" s="47"/>
      <c r="D27" s="80">
        <f t="shared" ref="D27:E27" si="1">D28</f>
        <v>626000</v>
      </c>
      <c r="E27" s="80">
        <f t="shared" si="1"/>
        <v>626000</v>
      </c>
    </row>
    <row r="28" spans="1:5" ht="75" x14ac:dyDescent="0.25">
      <c r="A28" s="51" t="s">
        <v>48</v>
      </c>
      <c r="B28" s="47" t="s">
        <v>146</v>
      </c>
      <c r="C28" s="47">
        <v>100</v>
      </c>
      <c r="D28" s="80">
        <f>'прил 6'!E23</f>
        <v>626000</v>
      </c>
      <c r="E28" s="80">
        <f>'прил 6'!F23</f>
        <v>626000</v>
      </c>
    </row>
    <row r="29" spans="1:5" x14ac:dyDescent="0.25">
      <c r="A29" s="51" t="s">
        <v>50</v>
      </c>
      <c r="B29" s="47" t="s">
        <v>147</v>
      </c>
      <c r="C29" s="47"/>
      <c r="D29" s="80">
        <f t="shared" ref="D29" si="2">D30+D31+D32</f>
        <v>1295900</v>
      </c>
      <c r="E29" s="80">
        <f t="shared" ref="E29" si="3">E30+E31+E32</f>
        <v>1325500</v>
      </c>
    </row>
    <row r="30" spans="1:5" ht="75" x14ac:dyDescent="0.25">
      <c r="A30" s="51" t="s">
        <v>48</v>
      </c>
      <c r="B30" s="47" t="s">
        <v>147</v>
      </c>
      <c r="C30" s="47">
        <v>100</v>
      </c>
      <c r="D30" s="80">
        <f>'прил 6'!E27</f>
        <v>579100</v>
      </c>
      <c r="E30" s="80">
        <f>'прил 6'!F27</f>
        <v>579100</v>
      </c>
    </row>
    <row r="31" spans="1:5" ht="30" x14ac:dyDescent="0.25">
      <c r="A31" s="51" t="s">
        <v>75</v>
      </c>
      <c r="B31" s="47" t="s">
        <v>147</v>
      </c>
      <c r="C31" s="47">
        <v>200</v>
      </c>
      <c r="D31" s="80">
        <f>'прил 6'!E28</f>
        <v>696700</v>
      </c>
      <c r="E31" s="80">
        <f>'прил 6'!F28</f>
        <v>726300</v>
      </c>
    </row>
    <row r="32" spans="1:5" ht="79.5" customHeight="1" x14ac:dyDescent="0.25">
      <c r="A32" s="51" t="s">
        <v>52</v>
      </c>
      <c r="B32" s="47" t="s">
        <v>147</v>
      </c>
      <c r="C32" s="47">
        <v>800</v>
      </c>
      <c r="D32" s="80">
        <f>'прил 6'!E29</f>
        <v>20100</v>
      </c>
      <c r="E32" s="80">
        <f>'прил 6'!F29</f>
        <v>20100</v>
      </c>
    </row>
    <row r="33" spans="1:5" x14ac:dyDescent="0.25">
      <c r="A33" s="51" t="s">
        <v>54</v>
      </c>
      <c r="B33" s="47" t="s">
        <v>55</v>
      </c>
      <c r="C33" s="47"/>
      <c r="D33" s="80">
        <f t="shared" ref="D33:E33" si="4">D34</f>
        <v>10000</v>
      </c>
      <c r="E33" s="80">
        <f t="shared" si="4"/>
        <v>10000</v>
      </c>
    </row>
    <row r="34" spans="1:5" x14ac:dyDescent="0.25">
      <c r="A34" s="51" t="s">
        <v>52</v>
      </c>
      <c r="B34" s="47" t="s">
        <v>55</v>
      </c>
      <c r="C34" s="47">
        <v>800</v>
      </c>
      <c r="D34" s="80">
        <f>'прил 6'!E33</f>
        <v>10000</v>
      </c>
      <c r="E34" s="80">
        <f>'прил 6'!F33</f>
        <v>10000</v>
      </c>
    </row>
    <row r="35" spans="1:5" ht="60" x14ac:dyDescent="0.25">
      <c r="A35" s="51" t="s">
        <v>58</v>
      </c>
      <c r="B35" s="47" t="s">
        <v>148</v>
      </c>
      <c r="C35" s="47"/>
      <c r="D35" s="80">
        <f t="shared" ref="D35" si="5">D36+D37</f>
        <v>104600</v>
      </c>
      <c r="E35" s="80">
        <f t="shared" ref="E35" si="6">E36+E37</f>
        <v>108900</v>
      </c>
    </row>
    <row r="36" spans="1:5" ht="75" x14ac:dyDescent="0.25">
      <c r="A36" s="51" t="s">
        <v>48</v>
      </c>
      <c r="B36" s="47" t="s">
        <v>148</v>
      </c>
      <c r="C36" s="47">
        <v>100</v>
      </c>
      <c r="D36" s="80">
        <f>'прил 6'!E38</f>
        <v>93600</v>
      </c>
      <c r="E36" s="80">
        <f>'прил 6'!F38</f>
        <v>98400</v>
      </c>
    </row>
    <row r="37" spans="1:5" ht="30" x14ac:dyDescent="0.25">
      <c r="A37" s="51" t="s">
        <v>75</v>
      </c>
      <c r="B37" s="47" t="s">
        <v>148</v>
      </c>
      <c r="C37" s="47">
        <v>200</v>
      </c>
      <c r="D37" s="80">
        <f>'прил 6'!E39</f>
        <v>11000</v>
      </c>
      <c r="E37" s="80">
        <f>'прил 6'!F39</f>
        <v>10500</v>
      </c>
    </row>
    <row r="38" spans="1:5" x14ac:dyDescent="0.25">
      <c r="A38" s="51" t="s">
        <v>78</v>
      </c>
      <c r="B38" s="47" t="s">
        <v>79</v>
      </c>
      <c r="C38" s="47"/>
      <c r="D38" s="80">
        <f t="shared" ref="D38:E38" si="7">D39</f>
        <v>92800</v>
      </c>
      <c r="E38" s="80">
        <f t="shared" si="7"/>
        <v>194600</v>
      </c>
    </row>
    <row r="39" spans="1:5" x14ac:dyDescent="0.25">
      <c r="A39" s="45" t="s">
        <v>80</v>
      </c>
      <c r="B39" s="47" t="s">
        <v>79</v>
      </c>
      <c r="C39" s="47">
        <v>900</v>
      </c>
      <c r="D39" s="80">
        <f>'прил 6'!E53</f>
        <v>92800</v>
      </c>
      <c r="E39" s="80">
        <f>'прил 6'!F53</f>
        <v>194600</v>
      </c>
    </row>
    <row r="40" spans="1:5" ht="15.75" x14ac:dyDescent="0.25">
      <c r="A40" s="4"/>
    </row>
    <row r="41" spans="1:5" ht="15.75" x14ac:dyDescent="0.25">
      <c r="A41" s="4"/>
    </row>
    <row r="42" spans="1:5" x14ac:dyDescent="0.25">
      <c r="A42" s="39" t="s">
        <v>38</v>
      </c>
      <c r="B42" s="1"/>
      <c r="C42" s="1"/>
      <c r="D42" s="7" t="s">
        <v>110</v>
      </c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75" zoomScaleNormal="75" workbookViewId="0">
      <selection activeCell="L18" sqref="L18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5" max="5" width="16.85546875" customWidth="1"/>
    <col min="6" max="6" width="15.28515625" customWidth="1"/>
  </cols>
  <sheetData>
    <row r="1" spans="1:6" x14ac:dyDescent="0.25">
      <c r="C1" s="91" t="s">
        <v>116</v>
      </c>
      <c r="D1" s="91"/>
      <c r="E1" s="91"/>
      <c r="F1" s="91"/>
    </row>
    <row r="2" spans="1:6" x14ac:dyDescent="0.25">
      <c r="C2" s="91" t="s">
        <v>107</v>
      </c>
      <c r="D2" s="91"/>
      <c r="E2" s="91"/>
      <c r="F2" s="91"/>
    </row>
    <row r="3" spans="1:6" x14ac:dyDescent="0.25">
      <c r="C3" s="91" t="s">
        <v>35</v>
      </c>
      <c r="D3" s="91"/>
      <c r="E3" s="91"/>
      <c r="F3" s="91"/>
    </row>
    <row r="4" spans="1:6" x14ac:dyDescent="0.25">
      <c r="C4" s="96" t="s">
        <v>151</v>
      </c>
      <c r="D4" s="96"/>
      <c r="E4" s="96"/>
      <c r="F4" s="96"/>
    </row>
    <row r="5" spans="1:6" x14ac:dyDescent="0.25">
      <c r="C5" s="91" t="s">
        <v>108</v>
      </c>
      <c r="D5" s="91"/>
      <c r="E5" s="91"/>
      <c r="F5" s="91"/>
    </row>
    <row r="6" spans="1:6" x14ac:dyDescent="0.25">
      <c r="C6" s="91" t="s">
        <v>35</v>
      </c>
      <c r="D6" s="91"/>
      <c r="E6" s="91"/>
      <c r="F6" s="91"/>
    </row>
    <row r="7" spans="1:6" x14ac:dyDescent="0.25">
      <c r="C7" s="91" t="s">
        <v>130</v>
      </c>
      <c r="D7" s="91"/>
      <c r="E7" s="91"/>
      <c r="F7" s="91"/>
    </row>
    <row r="8" spans="1:6" x14ac:dyDescent="0.25">
      <c r="C8" s="91" t="s">
        <v>143</v>
      </c>
      <c r="D8" s="91"/>
      <c r="E8" s="91"/>
      <c r="F8" s="91"/>
    </row>
    <row r="10" spans="1:6" ht="15.75" x14ac:dyDescent="0.25">
      <c r="A10" s="93" t="s">
        <v>117</v>
      </c>
      <c r="B10" s="93"/>
      <c r="C10" s="93"/>
      <c r="D10" s="93"/>
      <c r="E10" s="93"/>
      <c r="F10" s="93"/>
    </row>
    <row r="11" spans="1:6" ht="15.75" x14ac:dyDescent="0.25">
      <c r="A11" s="93" t="s">
        <v>142</v>
      </c>
      <c r="B11" s="93"/>
      <c r="C11" s="93"/>
      <c r="D11" s="93"/>
      <c r="E11" s="93"/>
      <c r="F11" s="93"/>
    </row>
    <row r="13" spans="1:6" x14ac:dyDescent="0.25">
      <c r="F13" t="s">
        <v>37</v>
      </c>
    </row>
    <row r="14" spans="1:6" x14ac:dyDescent="0.25">
      <c r="A14" s="94" t="s">
        <v>1</v>
      </c>
      <c r="B14" s="95" t="s">
        <v>87</v>
      </c>
      <c r="C14" s="95" t="s">
        <v>42</v>
      </c>
      <c r="D14" s="95" t="s">
        <v>43</v>
      </c>
      <c r="E14" s="94" t="s">
        <v>2</v>
      </c>
      <c r="F14" s="94"/>
    </row>
    <row r="15" spans="1:6" x14ac:dyDescent="0.25">
      <c r="A15" s="94"/>
      <c r="B15" s="95"/>
      <c r="C15" s="95"/>
      <c r="D15" s="95"/>
      <c r="E15" s="55" t="s">
        <v>141</v>
      </c>
      <c r="F15" s="55" t="s">
        <v>135</v>
      </c>
    </row>
    <row r="16" spans="1:6" x14ac:dyDescent="0.25">
      <c r="A16" s="53" t="s">
        <v>3</v>
      </c>
      <c r="B16" s="53"/>
      <c r="C16" s="50"/>
      <c r="D16" s="50"/>
      <c r="E16" s="79">
        <f t="shared" ref="E16:F16" si="0">E17</f>
        <v>3815800</v>
      </c>
      <c r="F16" s="79">
        <f t="shared" si="0"/>
        <v>4002400</v>
      </c>
    </row>
    <row r="17" spans="1:6" ht="66.75" customHeight="1" x14ac:dyDescent="0.25">
      <c r="A17" s="43" t="s">
        <v>112</v>
      </c>
      <c r="B17" s="42">
        <v>791</v>
      </c>
      <c r="C17" s="41"/>
      <c r="D17" s="41"/>
      <c r="E17" s="79">
        <f>E18+E25</f>
        <v>3815800</v>
      </c>
      <c r="F17" s="79">
        <f>F18+F25</f>
        <v>4002400</v>
      </c>
    </row>
    <row r="18" spans="1:6" ht="75.75" customHeight="1" x14ac:dyDescent="0.25">
      <c r="A18" s="43" t="s">
        <v>150</v>
      </c>
      <c r="B18" s="42">
        <v>791</v>
      </c>
      <c r="C18" s="42" t="s">
        <v>88</v>
      </c>
      <c r="D18" s="42"/>
      <c r="E18" s="79">
        <f>E19</f>
        <v>1686500</v>
      </c>
      <c r="F18" s="79">
        <f>F19</f>
        <v>1737400</v>
      </c>
    </row>
    <row r="19" spans="1:6" ht="30.75" customHeight="1" x14ac:dyDescent="0.25">
      <c r="A19" s="51" t="s">
        <v>69</v>
      </c>
      <c r="B19" s="41">
        <v>791</v>
      </c>
      <c r="C19" s="47" t="s">
        <v>70</v>
      </c>
      <c r="D19" s="47"/>
      <c r="E19" s="80">
        <f t="shared" ref="E19:F19" si="1">E20</f>
        <v>1686500</v>
      </c>
      <c r="F19" s="80">
        <f t="shared" si="1"/>
        <v>1737400</v>
      </c>
    </row>
    <row r="20" spans="1:6" ht="32.25" customHeight="1" x14ac:dyDescent="0.25">
      <c r="A20" s="51" t="s">
        <v>83</v>
      </c>
      <c r="B20" s="41">
        <v>791</v>
      </c>
      <c r="C20" s="47" t="s">
        <v>72</v>
      </c>
      <c r="D20" s="47"/>
      <c r="E20" s="80">
        <f>E21</f>
        <v>1686500</v>
      </c>
      <c r="F20" s="80">
        <f>F21</f>
        <v>1737400</v>
      </c>
    </row>
    <row r="21" spans="1:6" ht="30" customHeight="1" x14ac:dyDescent="0.25">
      <c r="A21" s="51" t="s">
        <v>84</v>
      </c>
      <c r="B21" s="41">
        <v>791</v>
      </c>
      <c r="C21" s="47" t="s">
        <v>74</v>
      </c>
      <c r="D21" s="47"/>
      <c r="E21" s="80">
        <f>E23+E24+E22</f>
        <v>1686500</v>
      </c>
      <c r="F21" s="80">
        <f>F23+F24+F22</f>
        <v>1737400</v>
      </c>
    </row>
    <row r="22" spans="1:6" ht="30" customHeight="1" x14ac:dyDescent="0.25">
      <c r="A22" s="63" t="s">
        <v>48</v>
      </c>
      <c r="B22" s="58">
        <v>791</v>
      </c>
      <c r="C22" s="64" t="s">
        <v>74</v>
      </c>
      <c r="D22" s="64">
        <v>100</v>
      </c>
      <c r="E22" s="80">
        <f>'прил 8'!D23</f>
        <v>227700</v>
      </c>
      <c r="F22" s="80">
        <f>'прил 8'!E23</f>
        <v>227700</v>
      </c>
    </row>
    <row r="23" spans="1:6" ht="31.5" customHeight="1" x14ac:dyDescent="0.25">
      <c r="A23" s="51" t="s">
        <v>75</v>
      </c>
      <c r="B23" s="41">
        <v>791</v>
      </c>
      <c r="C23" s="47" t="s">
        <v>74</v>
      </c>
      <c r="D23" s="47">
        <v>200</v>
      </c>
      <c r="E23" s="80">
        <f>'прил 8'!D24</f>
        <v>1456700</v>
      </c>
      <c r="F23" s="80">
        <f>'прил 8'!E24</f>
        <v>1507600</v>
      </c>
    </row>
    <row r="24" spans="1:6" ht="31.5" customHeight="1" x14ac:dyDescent="0.25">
      <c r="A24" s="51" t="s">
        <v>52</v>
      </c>
      <c r="B24" s="56">
        <v>791</v>
      </c>
      <c r="C24" s="47" t="s">
        <v>125</v>
      </c>
      <c r="D24" s="47">
        <v>800</v>
      </c>
      <c r="E24" s="80">
        <v>2100</v>
      </c>
      <c r="F24" s="80">
        <v>2100</v>
      </c>
    </row>
    <row r="25" spans="1:6" ht="29.25" customHeight="1" x14ac:dyDescent="0.25">
      <c r="A25" s="43" t="s">
        <v>149</v>
      </c>
      <c r="B25" s="42">
        <v>791</v>
      </c>
      <c r="C25" s="49" t="s">
        <v>145</v>
      </c>
      <c r="D25" s="49"/>
      <c r="E25" s="79">
        <f>E26+E28+E32+E34+E37</f>
        <v>2129300</v>
      </c>
      <c r="F25" s="79">
        <f>F26+F28+F32+F34+F37</f>
        <v>2265000</v>
      </c>
    </row>
    <row r="26" spans="1:6" ht="27" customHeight="1" x14ac:dyDescent="0.25">
      <c r="A26" s="51" t="s">
        <v>94</v>
      </c>
      <c r="B26" s="41">
        <v>791</v>
      </c>
      <c r="C26" s="47" t="s">
        <v>146</v>
      </c>
      <c r="D26" s="47"/>
      <c r="E26" s="80">
        <f t="shared" ref="E26:F26" si="2">E27</f>
        <v>626000</v>
      </c>
      <c r="F26" s="80">
        <f t="shared" si="2"/>
        <v>626000</v>
      </c>
    </row>
    <row r="27" spans="1:6" ht="86.25" customHeight="1" x14ac:dyDescent="0.25">
      <c r="A27" s="51" t="s">
        <v>48</v>
      </c>
      <c r="B27" s="41">
        <v>791</v>
      </c>
      <c r="C27" s="47" t="s">
        <v>146</v>
      </c>
      <c r="D27" s="47">
        <v>100</v>
      </c>
      <c r="E27" s="80">
        <f>'прил 8'!D28</f>
        <v>626000</v>
      </c>
      <c r="F27" s="80">
        <f>'прил 8'!E28</f>
        <v>626000</v>
      </c>
    </row>
    <row r="28" spans="1:6" ht="20.25" customHeight="1" x14ac:dyDescent="0.25">
      <c r="A28" s="51" t="s">
        <v>50</v>
      </c>
      <c r="B28" s="41">
        <v>791</v>
      </c>
      <c r="C28" s="47" t="s">
        <v>147</v>
      </c>
      <c r="D28" s="47"/>
      <c r="E28" s="80">
        <f t="shared" ref="E28" si="3">E29+E30+E31</f>
        <v>1295900</v>
      </c>
      <c r="F28" s="80">
        <f t="shared" ref="F28" si="4">F29+F30+F31</f>
        <v>1325500</v>
      </c>
    </row>
    <row r="29" spans="1:6" ht="84" customHeight="1" x14ac:dyDescent="0.25">
      <c r="A29" s="51" t="s">
        <v>48</v>
      </c>
      <c r="B29" s="41">
        <v>791</v>
      </c>
      <c r="C29" s="47" t="s">
        <v>147</v>
      </c>
      <c r="D29" s="47">
        <v>100</v>
      </c>
      <c r="E29" s="80">
        <f>'прил 8'!D30</f>
        <v>579100</v>
      </c>
      <c r="F29" s="80">
        <f>'прил 8'!E30</f>
        <v>579100</v>
      </c>
    </row>
    <row r="30" spans="1:6" ht="30" customHeight="1" x14ac:dyDescent="0.25">
      <c r="A30" s="45" t="s">
        <v>75</v>
      </c>
      <c r="B30" s="41">
        <v>791</v>
      </c>
      <c r="C30" s="47" t="s">
        <v>147</v>
      </c>
      <c r="D30" s="47">
        <v>200</v>
      </c>
      <c r="E30" s="80">
        <f>'прил 8'!D31</f>
        <v>696700</v>
      </c>
      <c r="F30" s="80">
        <f>'прил 8'!E31</f>
        <v>726300</v>
      </c>
    </row>
    <row r="31" spans="1:6" ht="30" customHeight="1" x14ac:dyDescent="0.25">
      <c r="A31" s="51" t="s">
        <v>52</v>
      </c>
      <c r="B31" s="41">
        <v>791</v>
      </c>
      <c r="C31" s="47" t="s">
        <v>147</v>
      </c>
      <c r="D31" s="47">
        <v>800</v>
      </c>
      <c r="E31" s="80">
        <f>'прил 8'!D32</f>
        <v>20100</v>
      </c>
      <c r="F31" s="80">
        <f>'прил 8'!E32</f>
        <v>20100</v>
      </c>
    </row>
    <row r="32" spans="1:6" ht="30" customHeight="1" x14ac:dyDescent="0.25">
      <c r="A32" s="51" t="s">
        <v>54</v>
      </c>
      <c r="B32" s="41">
        <v>791</v>
      </c>
      <c r="C32" s="47" t="s">
        <v>55</v>
      </c>
      <c r="D32" s="47"/>
      <c r="E32" s="80">
        <f t="shared" ref="E32:F32" si="5">E33</f>
        <v>10000</v>
      </c>
      <c r="F32" s="80">
        <f t="shared" si="5"/>
        <v>10000</v>
      </c>
    </row>
    <row r="33" spans="1:6" x14ac:dyDescent="0.25">
      <c r="A33" s="51" t="s">
        <v>52</v>
      </c>
      <c r="B33" s="41">
        <v>791</v>
      </c>
      <c r="C33" s="47" t="s">
        <v>55</v>
      </c>
      <c r="D33" s="47">
        <v>800</v>
      </c>
      <c r="E33" s="80">
        <f>'прил 8'!D34</f>
        <v>10000</v>
      </c>
      <c r="F33" s="80">
        <f>'прил 8'!E34</f>
        <v>10000</v>
      </c>
    </row>
    <row r="34" spans="1:6" ht="60" x14ac:dyDescent="0.25">
      <c r="A34" s="51" t="s">
        <v>58</v>
      </c>
      <c r="B34" s="41">
        <v>791</v>
      </c>
      <c r="C34" s="47" t="s">
        <v>148</v>
      </c>
      <c r="D34" s="47"/>
      <c r="E34" s="80">
        <f t="shared" ref="E34" si="6">E35+E36</f>
        <v>104600</v>
      </c>
      <c r="F34" s="80">
        <f t="shared" ref="F34" si="7">F35+F36</f>
        <v>108900</v>
      </c>
    </row>
    <row r="35" spans="1:6" ht="75" x14ac:dyDescent="0.25">
      <c r="A35" s="51" t="s">
        <v>48</v>
      </c>
      <c r="B35" s="41">
        <v>791</v>
      </c>
      <c r="C35" s="47" t="s">
        <v>148</v>
      </c>
      <c r="D35" s="47">
        <v>100</v>
      </c>
      <c r="E35" s="80">
        <f>'прил 8'!D36</f>
        <v>93600</v>
      </c>
      <c r="F35" s="80">
        <f>'прил 8'!E36</f>
        <v>98400</v>
      </c>
    </row>
    <row r="36" spans="1:6" ht="30" x14ac:dyDescent="0.25">
      <c r="A36" s="51" t="s">
        <v>75</v>
      </c>
      <c r="B36" s="41">
        <v>791</v>
      </c>
      <c r="C36" s="47" t="s">
        <v>148</v>
      </c>
      <c r="D36" s="47">
        <v>200</v>
      </c>
      <c r="E36" s="80">
        <f>'прил 8'!D37</f>
        <v>11000</v>
      </c>
      <c r="F36" s="80">
        <f>'прил 8'!E37</f>
        <v>10500</v>
      </c>
    </row>
    <row r="37" spans="1:6" x14ac:dyDescent="0.25">
      <c r="A37" s="51" t="s">
        <v>78</v>
      </c>
      <c r="B37" s="41">
        <v>791</v>
      </c>
      <c r="C37" s="47" t="s">
        <v>79</v>
      </c>
      <c r="D37" s="47"/>
      <c r="E37" s="80">
        <f t="shared" ref="E37:F37" si="8">E38</f>
        <v>92800</v>
      </c>
      <c r="F37" s="80">
        <f t="shared" si="8"/>
        <v>194600</v>
      </c>
    </row>
    <row r="38" spans="1:6" x14ac:dyDescent="0.25">
      <c r="A38" s="45" t="s">
        <v>80</v>
      </c>
      <c r="B38" s="41">
        <v>791</v>
      </c>
      <c r="C38" s="47" t="s">
        <v>79</v>
      </c>
      <c r="D38" s="47">
        <v>900</v>
      </c>
      <c r="E38" s="80">
        <f>'прил 8'!D39</f>
        <v>92800</v>
      </c>
      <c r="F38" s="80">
        <f>'прил 8'!E39</f>
        <v>194600</v>
      </c>
    </row>
    <row r="39" spans="1:6" ht="15.75" x14ac:dyDescent="0.25">
      <c r="A39" s="4"/>
    </row>
    <row r="40" spans="1:6" ht="15.75" x14ac:dyDescent="0.25">
      <c r="A40" s="4"/>
    </row>
    <row r="41" spans="1:6" x14ac:dyDescent="0.25">
      <c r="A41" s="39" t="s">
        <v>38</v>
      </c>
      <c r="B41" s="1"/>
      <c r="C41" s="1"/>
      <c r="D41" s="1"/>
      <c r="E41" s="7" t="s">
        <v>110</v>
      </c>
    </row>
  </sheetData>
  <mergeCells count="15">
    <mergeCell ref="A14:A15"/>
    <mergeCell ref="B14:B15"/>
    <mergeCell ref="C14:C15"/>
    <mergeCell ref="D14:D15"/>
    <mergeCell ref="E14:F14"/>
    <mergeCell ref="C7:F7"/>
    <mergeCell ref="C8:F8"/>
    <mergeCell ref="A10:F10"/>
    <mergeCell ref="A11:F11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2021-01-12T05:31:53Z</dcterms:modified>
</cp:coreProperties>
</file>